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FORMACIONES\FORMACION AROMATERAPIA\CERTIFICACIÓN EN AROMATERAPIA\"/>
    </mc:Choice>
  </mc:AlternateContent>
  <xr:revisionPtr revIDLastSave="0" documentId="13_ncr:1_{3F4B45CD-9DAB-42F4-AAFB-18FD448ED404}" xr6:coauthVersionLast="47" xr6:coauthVersionMax="47" xr10:uidLastSave="{00000000-0000-0000-0000-000000000000}"/>
  <bookViews>
    <workbookView xWindow="-120" yWindow="-120" windowWidth="20730" windowHeight="11040" firstSheet="6" activeTab="6" xr2:uid="{B3DC2801-80EF-4AA3-B41E-46EF66B54F11}"/>
  </bookViews>
  <sheets>
    <sheet name="Año 1 2022 ideal" sheetId="3" state="hidden" r:id="rId1"/>
    <sheet name="Año 1 2023 ant" sheetId="6" state="hidden" r:id="rId2"/>
    <sheet name="Año 1 2024 antiguo" sheetId="7" state="hidden" r:id="rId3"/>
    <sheet name="Año 1 2024 M y J (v1)" sheetId="9" state="hidden" r:id="rId4"/>
    <sheet name="Año 1 2024 M y J (v2)" sheetId="10" state="hidden" r:id="rId5"/>
    <sheet name="Aromaterapia 2025" sheetId="16" state="hidden" r:id="rId6"/>
    <sheet name="AM" sheetId="17" r:id="rId7"/>
    <sheet name="PM" sheetId="18" r:id="rId8"/>
    <sheet name="PM original" sheetId="19" state="hidden" r:id="rId9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7" l="1"/>
  <c r="F21" i="18"/>
  <c r="G21" i="18" s="1"/>
  <c r="H21" i="18" s="1"/>
  <c r="I21" i="18" s="1"/>
  <c r="J21" i="18" s="1"/>
  <c r="K21" i="18" s="1"/>
  <c r="P21" i="18" s="1"/>
  <c r="Q21" i="18" s="1"/>
  <c r="R21" i="18" s="1"/>
  <c r="S21" i="18" s="1"/>
  <c r="T21" i="18" s="1"/>
  <c r="U21" i="18" s="1"/>
  <c r="V21" i="18" s="1"/>
  <c r="W21" i="18" s="1"/>
  <c r="X21" i="18" s="1"/>
  <c r="Y21" i="18" s="1"/>
  <c r="Z21" i="18" s="1"/>
  <c r="AA21" i="18" s="1"/>
  <c r="AB21" i="18" s="1"/>
  <c r="AC21" i="18" s="1"/>
  <c r="AD21" i="18" s="1"/>
  <c r="AE21" i="18" s="1"/>
  <c r="AF21" i="18" s="1"/>
  <c r="AG21" i="18" s="1"/>
  <c r="AH21" i="18" s="1"/>
  <c r="AI21" i="18" s="1"/>
  <c r="AJ21" i="18" s="1"/>
  <c r="AK21" i="18" s="1"/>
  <c r="AL21" i="18" s="1"/>
  <c r="C25" i="18"/>
  <c r="D25" i="18" s="1"/>
  <c r="C13" i="18"/>
  <c r="D13" i="18" s="1"/>
  <c r="D49" i="19"/>
  <c r="D50" i="19" s="1"/>
  <c r="C49" i="19"/>
  <c r="C50" i="19" s="1"/>
  <c r="C44" i="19"/>
  <c r="C45" i="19" s="1"/>
  <c r="V42" i="19"/>
  <c r="W42" i="19" s="1"/>
  <c r="X42" i="19" s="1"/>
  <c r="I42" i="19"/>
  <c r="J42" i="19" s="1"/>
  <c r="K42" i="19" s="1"/>
  <c r="D37" i="19"/>
  <c r="C37" i="19"/>
  <c r="C36" i="19"/>
  <c r="D36" i="19" s="1"/>
  <c r="C35" i="19"/>
  <c r="D35" i="19" s="1"/>
  <c r="C34" i="19"/>
  <c r="D34" i="19" s="1"/>
  <c r="C33" i="19"/>
  <c r="D33" i="19" s="1"/>
  <c r="C32" i="19"/>
  <c r="D32" i="19" s="1"/>
  <c r="C31" i="19"/>
  <c r="D31" i="19" s="1"/>
  <c r="C30" i="19"/>
  <c r="D30" i="19" s="1"/>
  <c r="D29" i="19"/>
  <c r="C29" i="19"/>
  <c r="C28" i="19"/>
  <c r="D28" i="19" s="1"/>
  <c r="C27" i="19"/>
  <c r="D27" i="19" s="1"/>
  <c r="C26" i="19"/>
  <c r="D26" i="19" s="1"/>
  <c r="C25" i="19"/>
  <c r="D25" i="19" s="1"/>
  <c r="C24" i="19"/>
  <c r="D24" i="19" s="1"/>
  <c r="C23" i="19"/>
  <c r="D23" i="19" s="1"/>
  <c r="C22" i="19"/>
  <c r="D22" i="19" s="1"/>
  <c r="D21" i="19"/>
  <c r="C21" i="19"/>
  <c r="F20" i="19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D20" i="19" s="1"/>
  <c r="AE20" i="19" s="1"/>
  <c r="AF20" i="19" s="1"/>
  <c r="AG20" i="19" s="1"/>
  <c r="AH20" i="19" s="1"/>
  <c r="AI20" i="19" s="1"/>
  <c r="AJ20" i="19" s="1"/>
  <c r="AK20" i="19" s="1"/>
  <c r="AL20" i="19" s="1"/>
  <c r="C14" i="19"/>
  <c r="D14" i="19" s="1"/>
  <c r="C13" i="19"/>
  <c r="C15" i="19" s="1"/>
  <c r="D12" i="19"/>
  <c r="C12" i="19"/>
  <c r="C11" i="19"/>
  <c r="D11" i="19" s="1"/>
  <c r="F10" i="19"/>
  <c r="G10" i="19" s="1"/>
  <c r="H10" i="19" s="1"/>
  <c r="I10" i="19" s="1"/>
  <c r="J10" i="19" s="1"/>
  <c r="K10" i="19" s="1"/>
  <c r="L10" i="19" s="1"/>
  <c r="M10" i="19" s="1"/>
  <c r="N10" i="19" s="1"/>
  <c r="O10" i="19" s="1"/>
  <c r="P10" i="19" s="1"/>
  <c r="Q10" i="19" s="1"/>
  <c r="R10" i="19" s="1"/>
  <c r="S10" i="19" s="1"/>
  <c r="T10" i="19" s="1"/>
  <c r="U10" i="19" s="1"/>
  <c r="V10" i="19" s="1"/>
  <c r="W10" i="19" s="1"/>
  <c r="X10" i="19" s="1"/>
  <c r="Y10" i="19" s="1"/>
  <c r="Z10" i="19" s="1"/>
  <c r="AA10" i="19" s="1"/>
  <c r="AB10" i="19" s="1"/>
  <c r="AC10" i="19" s="1"/>
  <c r="AD10" i="19" s="1"/>
  <c r="AE10" i="19" s="1"/>
  <c r="AF10" i="19" s="1"/>
  <c r="AG10" i="19" s="1"/>
  <c r="AH10" i="19" s="1"/>
  <c r="AI10" i="19" s="1"/>
  <c r="AJ10" i="19" s="1"/>
  <c r="AK10" i="19" s="1"/>
  <c r="AL10" i="19" s="1"/>
  <c r="C51" i="18"/>
  <c r="D51" i="18" s="1"/>
  <c r="D52" i="18" s="1"/>
  <c r="C46" i="18"/>
  <c r="C47" i="18" s="1"/>
  <c r="V44" i="18"/>
  <c r="W44" i="18" s="1"/>
  <c r="X44" i="18" s="1"/>
  <c r="I44" i="18"/>
  <c r="J44" i="18" s="1"/>
  <c r="K44" i="18" s="1"/>
  <c r="C39" i="18"/>
  <c r="D39" i="18" s="1"/>
  <c r="C38" i="18"/>
  <c r="D38" i="18" s="1"/>
  <c r="C37" i="18"/>
  <c r="D37" i="18" s="1"/>
  <c r="C36" i="18"/>
  <c r="D36" i="18" s="1"/>
  <c r="C35" i="18"/>
  <c r="D35" i="18" s="1"/>
  <c r="C34" i="18"/>
  <c r="D34" i="18" s="1"/>
  <c r="C33" i="18"/>
  <c r="D33" i="18" s="1"/>
  <c r="C32" i="18"/>
  <c r="D32" i="18" s="1"/>
  <c r="C31" i="18"/>
  <c r="D31" i="18" s="1"/>
  <c r="C30" i="18"/>
  <c r="D30" i="18" s="1"/>
  <c r="C29" i="18"/>
  <c r="D29" i="18" s="1"/>
  <c r="C28" i="18"/>
  <c r="D28" i="18" s="1"/>
  <c r="C27" i="18"/>
  <c r="D27" i="18" s="1"/>
  <c r="C26" i="18"/>
  <c r="D26" i="18" s="1"/>
  <c r="C24" i="18"/>
  <c r="D24" i="18" s="1"/>
  <c r="C23" i="18"/>
  <c r="D23" i="18" s="1"/>
  <c r="C22" i="18"/>
  <c r="D22" i="18" s="1"/>
  <c r="C15" i="18"/>
  <c r="D15" i="18" s="1"/>
  <c r="C14" i="18"/>
  <c r="D14" i="18" s="1"/>
  <c r="C12" i="18"/>
  <c r="C11" i="18"/>
  <c r="D11" i="18" s="1"/>
  <c r="F10" i="18"/>
  <c r="G10" i="18" s="1"/>
  <c r="H10" i="18" s="1"/>
  <c r="I10" i="18" s="1"/>
  <c r="J10" i="18" s="1"/>
  <c r="K10" i="18" s="1"/>
  <c r="L10" i="18" s="1"/>
  <c r="M10" i="18" s="1"/>
  <c r="N10" i="18" s="1"/>
  <c r="O10" i="18" s="1"/>
  <c r="P10" i="18" s="1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E10" i="18" s="1"/>
  <c r="AF10" i="18" s="1"/>
  <c r="AG10" i="18" s="1"/>
  <c r="AH10" i="18" s="1"/>
  <c r="AI10" i="18" s="1"/>
  <c r="AJ10" i="18" s="1"/>
  <c r="AK10" i="18" s="1"/>
  <c r="AL10" i="18" s="1"/>
  <c r="C49" i="17"/>
  <c r="D49" i="17" s="1"/>
  <c r="D50" i="17" s="1"/>
  <c r="D44" i="17"/>
  <c r="D45" i="17" s="1"/>
  <c r="C44" i="17"/>
  <c r="C45" i="17" s="1"/>
  <c r="V42" i="17"/>
  <c r="W42" i="17" s="1"/>
  <c r="X42" i="17" s="1"/>
  <c r="I42" i="17"/>
  <c r="J42" i="17" s="1"/>
  <c r="K42" i="17" s="1"/>
  <c r="C37" i="17"/>
  <c r="D37" i="17" s="1"/>
  <c r="C36" i="17"/>
  <c r="D36" i="17" s="1"/>
  <c r="C35" i="17"/>
  <c r="D35" i="17" s="1"/>
  <c r="C34" i="17"/>
  <c r="D34" i="17" s="1"/>
  <c r="C33" i="17"/>
  <c r="D33" i="17" s="1"/>
  <c r="C32" i="17"/>
  <c r="D32" i="17" s="1"/>
  <c r="C31" i="17"/>
  <c r="D31" i="17" s="1"/>
  <c r="C30" i="17"/>
  <c r="D30" i="17" s="1"/>
  <c r="C29" i="17"/>
  <c r="D29" i="17" s="1"/>
  <c r="C28" i="17"/>
  <c r="D28" i="17" s="1"/>
  <c r="C27" i="17"/>
  <c r="D27" i="17" s="1"/>
  <c r="C26" i="17"/>
  <c r="D26" i="17" s="1"/>
  <c r="C25" i="17"/>
  <c r="D25" i="17" s="1"/>
  <c r="C24" i="17"/>
  <c r="D24" i="17" s="1"/>
  <c r="C23" i="17"/>
  <c r="D23" i="17" s="1"/>
  <c r="C22" i="17"/>
  <c r="D22" i="17" s="1"/>
  <c r="C21" i="17"/>
  <c r="D21" i="17" s="1"/>
  <c r="F20" i="17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D20" i="17" s="1"/>
  <c r="AE20" i="17" s="1"/>
  <c r="AF20" i="17" s="1"/>
  <c r="AG20" i="17" s="1"/>
  <c r="AH20" i="17" s="1"/>
  <c r="AI20" i="17" s="1"/>
  <c r="AJ20" i="17" s="1"/>
  <c r="AK20" i="17" s="1"/>
  <c r="AL20" i="17" s="1"/>
  <c r="C14" i="17"/>
  <c r="D14" i="17" s="1"/>
  <c r="C13" i="17"/>
  <c r="C15" i="17" s="1"/>
  <c r="C12" i="17"/>
  <c r="D12" i="17" s="1"/>
  <c r="C11" i="17"/>
  <c r="D11" i="17" s="1"/>
  <c r="F10" i="17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C52" i="19" l="1"/>
  <c r="C53" i="19" s="1"/>
  <c r="D38" i="19"/>
  <c r="D44" i="19"/>
  <c r="D45" i="19" s="1"/>
  <c r="C38" i="19"/>
  <c r="C39" i="19" s="1"/>
  <c r="D13" i="19"/>
  <c r="D15" i="19" s="1"/>
  <c r="C16" i="18"/>
  <c r="C52" i="18"/>
  <c r="D40" i="18"/>
  <c r="D12" i="18"/>
  <c r="D16" i="18" s="1"/>
  <c r="D46" i="18"/>
  <c r="D47" i="18" s="1"/>
  <c r="C40" i="18"/>
  <c r="C50" i="17"/>
  <c r="D38" i="17"/>
  <c r="C38" i="17"/>
  <c r="C39" i="17" s="1"/>
  <c r="C52" i="17" s="1"/>
  <c r="C53" i="17" s="1"/>
  <c r="D13" i="17"/>
  <c r="D15" i="17" s="1"/>
  <c r="D39" i="19" l="1"/>
  <c r="D52" i="19" s="1"/>
  <c r="D53" i="19" s="1"/>
  <c r="C41" i="18"/>
  <c r="C54" i="18" s="1"/>
  <c r="C55" i="18" s="1"/>
  <c r="D41" i="18"/>
  <c r="D54" i="18" s="1"/>
  <c r="D55" i="18" s="1"/>
  <c r="D52" i="17"/>
  <c r="D53" i="17" s="1"/>
  <c r="AK11" i="16" l="1"/>
  <c r="C37" i="16" l="1"/>
  <c r="D37" i="16" s="1"/>
  <c r="C38" i="16"/>
  <c r="D38" i="16" s="1"/>
  <c r="C23" i="16"/>
  <c r="D23" i="16" s="1"/>
  <c r="C24" i="16"/>
  <c r="D24" i="16" s="1"/>
  <c r="C25" i="16"/>
  <c r="D25" i="16" s="1"/>
  <c r="C26" i="16"/>
  <c r="D26" i="16" s="1"/>
  <c r="C27" i="16"/>
  <c r="D27" i="16" s="1"/>
  <c r="C28" i="16"/>
  <c r="D28" i="16" s="1"/>
  <c r="C29" i="16"/>
  <c r="D29" i="16" s="1"/>
  <c r="C30" i="16"/>
  <c r="D30" i="16" s="1"/>
  <c r="C31" i="16"/>
  <c r="D31" i="16" s="1"/>
  <c r="C32" i="16"/>
  <c r="D32" i="16" s="1"/>
  <c r="C33" i="16"/>
  <c r="D33" i="16" s="1"/>
  <c r="C34" i="16"/>
  <c r="D34" i="16" s="1"/>
  <c r="C35" i="16"/>
  <c r="D35" i="16" s="1"/>
  <c r="C36" i="16"/>
  <c r="D36" i="16" s="1"/>
  <c r="C22" i="16" l="1"/>
  <c r="D22" i="16" s="1"/>
  <c r="C39" i="16" l="1"/>
  <c r="C13" i="16" l="1"/>
  <c r="D13" i="16" s="1"/>
  <c r="C14" i="16"/>
  <c r="D14" i="16" s="1"/>
  <c r="C15" i="16"/>
  <c r="D15" i="16" s="1"/>
  <c r="C12" i="16"/>
  <c r="C16" i="16" l="1"/>
  <c r="D39" i="16"/>
  <c r="C50" i="16"/>
  <c r="V43" i="16"/>
  <c r="W43" i="16" s="1"/>
  <c r="X43" i="16" s="1"/>
  <c r="I43" i="16"/>
  <c r="J43" i="16" s="1"/>
  <c r="K43" i="16" s="1"/>
  <c r="C45" i="16"/>
  <c r="C46" i="16" s="1"/>
  <c r="F21" i="16"/>
  <c r="G21" i="16" s="1"/>
  <c r="H21" i="16" s="1"/>
  <c r="I21" i="16" s="1"/>
  <c r="J21" i="16" s="1"/>
  <c r="K21" i="16" s="1"/>
  <c r="L21" i="16" s="1"/>
  <c r="M21" i="16" s="1"/>
  <c r="N21" i="16" s="1"/>
  <c r="O21" i="16" s="1"/>
  <c r="P21" i="16" s="1"/>
  <c r="Q21" i="16" s="1"/>
  <c r="R21" i="16" s="1"/>
  <c r="S21" i="16" s="1"/>
  <c r="T21" i="16" s="1"/>
  <c r="U21" i="16" s="1"/>
  <c r="V21" i="16" s="1"/>
  <c r="W21" i="16" s="1"/>
  <c r="X21" i="16" s="1"/>
  <c r="Y21" i="16" s="1"/>
  <c r="Z21" i="16" s="1"/>
  <c r="AA21" i="16" s="1"/>
  <c r="AB21" i="16" s="1"/>
  <c r="AC21" i="16" s="1"/>
  <c r="AD21" i="16" s="1"/>
  <c r="AE21" i="16" s="1"/>
  <c r="AF21" i="16" s="1"/>
  <c r="AG21" i="16" s="1"/>
  <c r="AH21" i="16" s="1"/>
  <c r="AI21" i="16" s="1"/>
  <c r="AJ21" i="16" s="1"/>
  <c r="AK21" i="16" s="1"/>
  <c r="AL21" i="16" s="1"/>
  <c r="F11" i="16"/>
  <c r="G11" i="16" s="1"/>
  <c r="H11" i="16" s="1"/>
  <c r="I11" i="16" s="1"/>
  <c r="J11" i="16" s="1"/>
  <c r="K11" i="16" s="1"/>
  <c r="L11" i="16" s="1"/>
  <c r="M11" i="16" s="1"/>
  <c r="N11" i="16" s="1"/>
  <c r="O11" i="16" s="1"/>
  <c r="P11" i="16" s="1"/>
  <c r="Q11" i="16" s="1"/>
  <c r="C51" i="16" l="1"/>
  <c r="D50" i="16"/>
  <c r="D51" i="16" s="1"/>
  <c r="R11" i="16"/>
  <c r="S11" i="16" s="1"/>
  <c r="T11" i="16" s="1"/>
  <c r="U11" i="16" s="1"/>
  <c r="V11" i="16" s="1"/>
  <c r="W11" i="16" s="1"/>
  <c r="X11" i="16" s="1"/>
  <c r="Y11" i="16" s="1"/>
  <c r="Z11" i="16" s="1"/>
  <c r="AA11" i="16" s="1"/>
  <c r="AB11" i="16" s="1"/>
  <c r="AC11" i="16" s="1"/>
  <c r="AD11" i="16" s="1"/>
  <c r="AE11" i="16" s="1"/>
  <c r="AF11" i="16" s="1"/>
  <c r="AG11" i="16" s="1"/>
  <c r="AH11" i="16" s="1"/>
  <c r="AI11" i="16" s="1"/>
  <c r="AJ11" i="16" s="1"/>
  <c r="AL11" i="16" s="1"/>
  <c r="D45" i="16"/>
  <c r="D46" i="16" s="1"/>
  <c r="D12" i="16"/>
  <c r="D16" i="16" s="1"/>
  <c r="D63" i="10"/>
  <c r="D62" i="10"/>
  <c r="D61" i="10"/>
  <c r="D40" i="16" l="1"/>
  <c r="D53" i="16" s="1"/>
  <c r="D54" i="16" s="1"/>
  <c r="C40" i="16"/>
  <c r="C53" i="16" s="1"/>
  <c r="C54" i="16" s="1"/>
  <c r="C60" i="10"/>
  <c r="C64" i="10" s="1"/>
  <c r="D55" i="10"/>
  <c r="C54" i="10"/>
  <c r="D54" i="10" s="1"/>
  <c r="C53" i="10"/>
  <c r="C56" i="10" s="1"/>
  <c r="AP51" i="10"/>
  <c r="AQ51" i="10" s="1"/>
  <c r="AR51" i="10" s="1"/>
  <c r="AK51" i="10"/>
  <c r="AM51" i="10" s="1"/>
  <c r="AJ51" i="10"/>
  <c r="AL51" i="10" s="1"/>
  <c r="AD51" i="10"/>
  <c r="AE51" i="10" s="1"/>
  <c r="AF51" i="10" s="1"/>
  <c r="Y51" i="10"/>
  <c r="AA51" i="10" s="1"/>
  <c r="X51" i="10"/>
  <c r="Z51" i="10" s="1"/>
  <c r="R51" i="10"/>
  <c r="S51" i="10" s="1"/>
  <c r="T51" i="10" s="1"/>
  <c r="M51" i="10"/>
  <c r="O51" i="10" s="1"/>
  <c r="L51" i="10"/>
  <c r="N51" i="10" s="1"/>
  <c r="F51" i="10"/>
  <c r="G51" i="10" s="1"/>
  <c r="H51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F32" i="10"/>
  <c r="G32" i="10" s="1"/>
  <c r="H32" i="10" s="1"/>
  <c r="I32" i="10" s="1"/>
  <c r="J32" i="10" s="1"/>
  <c r="K32" i="10" s="1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F10" i="10"/>
  <c r="G10" i="10" s="1"/>
  <c r="H10" i="10" s="1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T10" i="10" s="1"/>
  <c r="U10" i="10" s="1"/>
  <c r="V10" i="10" s="1"/>
  <c r="W10" i="10" s="1"/>
  <c r="X10" i="10" s="1"/>
  <c r="Y10" i="10" s="1"/>
  <c r="Z10" i="10" s="1"/>
  <c r="AA10" i="10" s="1"/>
  <c r="AB10" i="10" s="1"/>
  <c r="AC10" i="10" s="1"/>
  <c r="AD10" i="10" s="1"/>
  <c r="AE10" i="10" s="1"/>
  <c r="AF10" i="10" s="1"/>
  <c r="AG10" i="10" s="1"/>
  <c r="AH10" i="10" s="1"/>
  <c r="AI10" i="10" s="1"/>
  <c r="AJ10" i="10" s="1"/>
  <c r="AK10" i="10" s="1"/>
  <c r="AL10" i="10" s="1"/>
  <c r="AM10" i="10" s="1"/>
  <c r="AN10" i="10" s="1"/>
  <c r="AO10" i="10" s="1"/>
  <c r="AP10" i="10" s="1"/>
  <c r="AQ10" i="10" s="1"/>
  <c r="AR10" i="10" s="1"/>
  <c r="D27" i="10" l="1"/>
  <c r="D33" i="10"/>
  <c r="D47" i="10" s="1"/>
  <c r="C47" i="10"/>
  <c r="D60" i="10"/>
  <c r="D64" i="10" s="1"/>
  <c r="C27" i="10"/>
  <c r="D53" i="10"/>
  <c r="D56" i="10" s="1"/>
  <c r="C48" i="10" l="1"/>
  <c r="C66" i="10" s="1"/>
  <c r="C67" i="10" s="1"/>
  <c r="D48" i="10"/>
  <c r="D66" i="10"/>
  <c r="D67" i="10" s="1"/>
  <c r="C36" i="9"/>
  <c r="C35" i="9"/>
  <c r="C34" i="9"/>
  <c r="C37" i="9"/>
  <c r="C38" i="9"/>
  <c r="D38" i="9" s="1"/>
  <c r="C39" i="9"/>
  <c r="C40" i="9"/>
  <c r="D40" i="9" s="1"/>
  <c r="C41" i="9"/>
  <c r="C42" i="9"/>
  <c r="D42" i="9" s="1"/>
  <c r="C43" i="9"/>
  <c r="D43" i="9" s="1"/>
  <c r="C44" i="9"/>
  <c r="C45" i="9"/>
  <c r="C46" i="9"/>
  <c r="C33" i="9"/>
  <c r="C12" i="9"/>
  <c r="C13" i="9"/>
  <c r="C14" i="9"/>
  <c r="C15" i="9"/>
  <c r="C16" i="9"/>
  <c r="C17" i="9"/>
  <c r="C18" i="9"/>
  <c r="C19" i="9"/>
  <c r="D19" i="9" s="1"/>
  <c r="C20" i="9"/>
  <c r="D20" i="9" s="1"/>
  <c r="C21" i="9"/>
  <c r="D21" i="9" s="1"/>
  <c r="C22" i="9"/>
  <c r="D22" i="9" s="1"/>
  <c r="C23" i="9"/>
  <c r="D23" i="9" s="1"/>
  <c r="C24" i="9"/>
  <c r="C25" i="9"/>
  <c r="C26" i="9"/>
  <c r="C11" i="9"/>
  <c r="D11" i="9" s="1"/>
  <c r="D44" i="9"/>
  <c r="D63" i="9" l="1"/>
  <c r="D62" i="9"/>
  <c r="D61" i="9"/>
  <c r="C60" i="9"/>
  <c r="D55" i="9"/>
  <c r="C54" i="9"/>
  <c r="D54" i="9" s="1"/>
  <c r="C53" i="9"/>
  <c r="D53" i="9" s="1"/>
  <c r="AP51" i="9"/>
  <c r="AQ51" i="9" s="1"/>
  <c r="AR51" i="9" s="1"/>
  <c r="AK51" i="9"/>
  <c r="AM51" i="9" s="1"/>
  <c r="AJ51" i="9"/>
  <c r="AL51" i="9" s="1"/>
  <c r="AD51" i="9"/>
  <c r="AE51" i="9" s="1"/>
  <c r="AF51" i="9" s="1"/>
  <c r="Y51" i="9"/>
  <c r="AA51" i="9" s="1"/>
  <c r="X51" i="9"/>
  <c r="Z51" i="9" s="1"/>
  <c r="R51" i="9"/>
  <c r="S51" i="9" s="1"/>
  <c r="T51" i="9" s="1"/>
  <c r="M51" i="9"/>
  <c r="O51" i="9" s="1"/>
  <c r="L51" i="9"/>
  <c r="N51" i="9" s="1"/>
  <c r="F51" i="9"/>
  <c r="G51" i="9" s="1"/>
  <c r="H51" i="9" s="1"/>
  <c r="D46" i="9"/>
  <c r="D45" i="9"/>
  <c r="D34" i="9"/>
  <c r="D35" i="9"/>
  <c r="D39" i="9"/>
  <c r="D37" i="9"/>
  <c r="D36" i="9"/>
  <c r="D12" i="9"/>
  <c r="F32" i="9"/>
  <c r="G32" i="9" s="1"/>
  <c r="H32" i="9" s="1"/>
  <c r="I32" i="9" s="1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D26" i="9"/>
  <c r="D25" i="9"/>
  <c r="D24" i="9"/>
  <c r="D18" i="9"/>
  <c r="D41" i="9"/>
  <c r="D14" i="9"/>
  <c r="D15" i="9"/>
  <c r="D17" i="9"/>
  <c r="D16" i="9"/>
  <c r="D13" i="9"/>
  <c r="F10" i="9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AB10" i="9" s="1"/>
  <c r="AC10" i="9" s="1"/>
  <c r="AD10" i="9" s="1"/>
  <c r="AE10" i="9" s="1"/>
  <c r="AF10" i="9" s="1"/>
  <c r="AG10" i="9" s="1"/>
  <c r="C64" i="9" l="1"/>
  <c r="D60" i="9"/>
  <c r="D64" i="9" s="1"/>
  <c r="AH10" i="9"/>
  <c r="AI10" i="9" s="1"/>
  <c r="AJ10" i="9" s="1"/>
  <c r="AK10" i="9" s="1"/>
  <c r="AL10" i="9" s="1"/>
  <c r="AM10" i="9" s="1"/>
  <c r="AN10" i="9" s="1"/>
  <c r="AO10" i="9" s="1"/>
  <c r="AP10" i="9" s="1"/>
  <c r="AQ10" i="9" s="1"/>
  <c r="AR10" i="9" s="1"/>
  <c r="C56" i="9"/>
  <c r="D56" i="9"/>
  <c r="C27" i="9"/>
  <c r="C47" i="9" s="1"/>
  <c r="C48" i="9" s="1"/>
  <c r="C66" i="9" s="1"/>
  <c r="D33" i="9"/>
  <c r="D27" i="9" s="1"/>
  <c r="O45" i="7"/>
  <c r="M45" i="7"/>
  <c r="L45" i="7"/>
  <c r="N45" i="7" s="1"/>
  <c r="AP45" i="7"/>
  <c r="AQ45" i="7" s="1"/>
  <c r="AR45" i="7" s="1"/>
  <c r="AD45" i="7"/>
  <c r="AE45" i="7" s="1"/>
  <c r="AF45" i="7" s="1"/>
  <c r="R45" i="7"/>
  <c r="S45" i="7" s="1"/>
  <c r="T45" i="7" s="1"/>
  <c r="F45" i="7"/>
  <c r="G45" i="7" s="1"/>
  <c r="H45" i="7" s="1"/>
  <c r="C67" i="9" l="1"/>
  <c r="D47" i="9"/>
  <c r="D48" i="9" s="1"/>
  <c r="D66" i="9" s="1"/>
  <c r="D67" i="9" s="1"/>
  <c r="C32" i="7"/>
  <c r="C33" i="7"/>
  <c r="C34" i="7"/>
  <c r="C35" i="7"/>
  <c r="C36" i="7"/>
  <c r="C37" i="7"/>
  <c r="C38" i="7"/>
  <c r="C39" i="7"/>
  <c r="C40" i="7"/>
  <c r="C31" i="7"/>
  <c r="D31" i="7" s="1"/>
  <c r="C13" i="7"/>
  <c r="C14" i="7"/>
  <c r="C18" i="7"/>
  <c r="C15" i="7"/>
  <c r="C16" i="7"/>
  <c r="C19" i="7"/>
  <c r="C20" i="7"/>
  <c r="C17" i="7"/>
  <c r="C21" i="7"/>
  <c r="C22" i="7"/>
  <c r="C23" i="7"/>
  <c r="C24" i="7"/>
  <c r="C12" i="7"/>
  <c r="C11" i="7"/>
  <c r="D57" i="7" l="1"/>
  <c r="D56" i="7"/>
  <c r="D55" i="7"/>
  <c r="C54" i="7"/>
  <c r="C58" i="7" s="1"/>
  <c r="D49" i="7"/>
  <c r="C48" i="7"/>
  <c r="D48" i="7" s="1"/>
  <c r="C47" i="7"/>
  <c r="C50" i="7" s="1"/>
  <c r="AK45" i="7"/>
  <c r="AM45" i="7" s="1"/>
  <c r="AJ45" i="7"/>
  <c r="AL45" i="7" s="1"/>
  <c r="Y45" i="7"/>
  <c r="AA45" i="7" s="1"/>
  <c r="X45" i="7"/>
  <c r="Z45" i="7" s="1"/>
  <c r="D40" i="7"/>
  <c r="D39" i="7"/>
  <c r="D38" i="7"/>
  <c r="D37" i="7"/>
  <c r="D36" i="7"/>
  <c r="D35" i="7"/>
  <c r="D34" i="7"/>
  <c r="D33" i="7"/>
  <c r="D32" i="7"/>
  <c r="F30" i="7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AK30" i="7" s="1"/>
  <c r="AL30" i="7" s="1"/>
  <c r="AM30" i="7" s="1"/>
  <c r="AN30" i="7" s="1"/>
  <c r="AO30" i="7" s="1"/>
  <c r="AP30" i="7" s="1"/>
  <c r="AQ30" i="7" s="1"/>
  <c r="AR30" i="7" s="1"/>
  <c r="D24" i="7"/>
  <c r="D23" i="7"/>
  <c r="D22" i="7"/>
  <c r="D21" i="7"/>
  <c r="D17" i="7"/>
  <c r="D20" i="7"/>
  <c r="D19" i="7"/>
  <c r="D16" i="7"/>
  <c r="D15" i="7"/>
  <c r="D18" i="7"/>
  <c r="D14" i="7"/>
  <c r="D13" i="7"/>
  <c r="D12" i="7"/>
  <c r="F10" i="7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AN10" i="7" s="1"/>
  <c r="AO10" i="7" s="1"/>
  <c r="AP10" i="7" s="1"/>
  <c r="AQ10" i="7" s="1"/>
  <c r="AR10" i="7" s="1"/>
  <c r="D41" i="7" l="1"/>
  <c r="C25" i="7"/>
  <c r="D11" i="7"/>
  <c r="D25" i="7" s="1"/>
  <c r="D54" i="7"/>
  <c r="D58" i="7" s="1"/>
  <c r="C41" i="7"/>
  <c r="D47" i="7"/>
  <c r="D50" i="7" s="1"/>
  <c r="C40" i="6"/>
  <c r="C24" i="6"/>
  <c r="C11" i="6"/>
  <c r="D57" i="6"/>
  <c r="D56" i="6"/>
  <c r="D55" i="6"/>
  <c r="C54" i="6"/>
  <c r="D54" i="6" s="1"/>
  <c r="D49" i="6"/>
  <c r="C48" i="6"/>
  <c r="D48" i="6" s="1"/>
  <c r="C47" i="6"/>
  <c r="AQ45" i="6"/>
  <c r="AR45" i="6" s="1"/>
  <c r="AS45" i="6" s="1"/>
  <c r="AL45" i="6"/>
  <c r="AN45" i="6" s="1"/>
  <c r="AK45" i="6"/>
  <c r="AM45" i="6" s="1"/>
  <c r="AE45" i="6"/>
  <c r="AF45" i="6" s="1"/>
  <c r="AG45" i="6" s="1"/>
  <c r="Z45" i="6"/>
  <c r="AB45" i="6" s="1"/>
  <c r="Y45" i="6"/>
  <c r="AA45" i="6" s="1"/>
  <c r="S45" i="6"/>
  <c r="T45" i="6" s="1"/>
  <c r="U45" i="6" s="1"/>
  <c r="N45" i="6"/>
  <c r="P45" i="6" s="1"/>
  <c r="M45" i="6"/>
  <c r="O45" i="6" s="1"/>
  <c r="G45" i="6"/>
  <c r="H45" i="6" s="1"/>
  <c r="I45" i="6" s="1"/>
  <c r="C39" i="6"/>
  <c r="D39" i="6" s="1"/>
  <c r="C38" i="6"/>
  <c r="D38" i="6" s="1"/>
  <c r="C37" i="6"/>
  <c r="D37" i="6" s="1"/>
  <c r="C36" i="6"/>
  <c r="D36" i="6" s="1"/>
  <c r="C35" i="6"/>
  <c r="D35" i="6" s="1"/>
  <c r="C34" i="6"/>
  <c r="D34" i="6" s="1"/>
  <c r="C19" i="6"/>
  <c r="D19" i="6" s="1"/>
  <c r="C32" i="6"/>
  <c r="D32" i="6" s="1"/>
  <c r="C31" i="6"/>
  <c r="F30" i="6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AA30" i="6" s="1"/>
  <c r="AB30" i="6" s="1"/>
  <c r="AC30" i="6" s="1"/>
  <c r="AD30" i="6" s="1"/>
  <c r="AE30" i="6" s="1"/>
  <c r="AF30" i="6" s="1"/>
  <c r="AG30" i="6" s="1"/>
  <c r="AH30" i="6" s="1"/>
  <c r="AI30" i="6" s="1"/>
  <c r="AJ30" i="6" s="1"/>
  <c r="AK30" i="6" s="1"/>
  <c r="AL30" i="6" s="1"/>
  <c r="AM30" i="6" s="1"/>
  <c r="AN30" i="6" s="1"/>
  <c r="AO30" i="6" s="1"/>
  <c r="AP30" i="6" s="1"/>
  <c r="AQ30" i="6" s="1"/>
  <c r="AR30" i="6" s="1"/>
  <c r="AS30" i="6" s="1"/>
  <c r="D24" i="6"/>
  <c r="C23" i="6"/>
  <c r="D23" i="6" s="1"/>
  <c r="C22" i="6"/>
  <c r="D22" i="6" s="1"/>
  <c r="C21" i="6"/>
  <c r="D21" i="6" s="1"/>
  <c r="C20" i="6"/>
  <c r="D20" i="6" s="1"/>
  <c r="C18" i="6"/>
  <c r="D18" i="6" s="1"/>
  <c r="C33" i="6"/>
  <c r="D33" i="6" s="1"/>
  <c r="C17" i="6"/>
  <c r="D17" i="6" s="1"/>
  <c r="C16" i="6"/>
  <c r="D16" i="6" s="1"/>
  <c r="C15" i="6"/>
  <c r="D15" i="6" s="1"/>
  <c r="C14" i="6"/>
  <c r="D14" i="6" s="1"/>
  <c r="C13" i="6"/>
  <c r="D13" i="6" s="1"/>
  <c r="C12" i="6"/>
  <c r="D12" i="6" s="1"/>
  <c r="F10" i="6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AN10" i="6" s="1"/>
  <c r="AO10" i="6" s="1"/>
  <c r="AP10" i="6" s="1"/>
  <c r="AQ10" i="6" s="1"/>
  <c r="AR10" i="6" s="1"/>
  <c r="AS10" i="6" s="1"/>
  <c r="D31" i="6" l="1"/>
  <c r="C41" i="6"/>
  <c r="D58" i="6"/>
  <c r="D11" i="6"/>
  <c r="D25" i="6" s="1"/>
  <c r="C25" i="6"/>
  <c r="D42" i="7"/>
  <c r="D60" i="7" s="1"/>
  <c r="D61" i="7" s="1"/>
  <c r="C42" i="7"/>
  <c r="C60" i="7" s="1"/>
  <c r="C61" i="7" s="1"/>
  <c r="D40" i="6"/>
  <c r="C50" i="6"/>
  <c r="C58" i="6"/>
  <c r="D47" i="6"/>
  <c r="D50" i="6" s="1"/>
  <c r="D60" i="6" l="1"/>
  <c r="D61" i="6" s="1"/>
  <c r="C42" i="6"/>
  <c r="D41" i="6"/>
  <c r="D42" i="6" s="1"/>
  <c r="C60" i="6"/>
  <c r="C61" i="6" s="1"/>
  <c r="H45" i="3" l="1"/>
  <c r="I10" i="3" l="1"/>
  <c r="F29" i="3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C13" i="3"/>
  <c r="D13" i="3" s="1"/>
  <c r="D57" i="3"/>
  <c r="D56" i="3"/>
  <c r="D55" i="3"/>
  <c r="C54" i="3"/>
  <c r="C58" i="3" s="1"/>
  <c r="D49" i="3"/>
  <c r="C48" i="3"/>
  <c r="D48" i="3" s="1"/>
  <c r="C47" i="3"/>
  <c r="AO45" i="3"/>
  <c r="AP45" i="3" s="1"/>
  <c r="AQ45" i="3" s="1"/>
  <c r="AJ45" i="3"/>
  <c r="AK45" i="3" s="1"/>
  <c r="AD45" i="3"/>
  <c r="AE45" i="3" s="1"/>
  <c r="AF45" i="3" s="1"/>
  <c r="Y45" i="3"/>
  <c r="Z45" i="3" s="1"/>
  <c r="S45" i="3"/>
  <c r="T45" i="3" s="1"/>
  <c r="U45" i="3" s="1"/>
  <c r="N45" i="3"/>
  <c r="O45" i="3" s="1"/>
  <c r="I45" i="3"/>
  <c r="J45" i="3" s="1"/>
  <c r="C40" i="3"/>
  <c r="D40" i="3" s="1"/>
  <c r="C39" i="3"/>
  <c r="D39" i="3" s="1"/>
  <c r="C38" i="3"/>
  <c r="D38" i="3" s="1"/>
  <c r="C37" i="3"/>
  <c r="D37" i="3" s="1"/>
  <c r="C36" i="3"/>
  <c r="D36" i="3" s="1"/>
  <c r="C35" i="3"/>
  <c r="D35" i="3" s="1"/>
  <c r="C34" i="3"/>
  <c r="D34" i="3" s="1"/>
  <c r="C33" i="3"/>
  <c r="D33" i="3" s="1"/>
  <c r="C32" i="3"/>
  <c r="D32" i="3" s="1"/>
  <c r="C31" i="3"/>
  <c r="D31" i="3" s="1"/>
  <c r="C30" i="3"/>
  <c r="D30" i="3" s="1"/>
  <c r="D41" i="3" s="1"/>
  <c r="V29" i="3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8" i="3"/>
  <c r="D18" i="3" s="1"/>
  <c r="C17" i="3"/>
  <c r="D17" i="3" s="1"/>
  <c r="C16" i="3"/>
  <c r="D16" i="3" s="1"/>
  <c r="C15" i="3"/>
  <c r="D15" i="3" s="1"/>
  <c r="C14" i="3"/>
  <c r="D14" i="3" s="1"/>
  <c r="C12" i="3"/>
  <c r="D12" i="3" s="1"/>
  <c r="C11" i="3"/>
  <c r="F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C50" i="3" l="1"/>
  <c r="D47" i="3"/>
  <c r="D50" i="3" s="1"/>
  <c r="C41" i="3"/>
  <c r="C25" i="3"/>
  <c r="D54" i="3"/>
  <c r="D58" i="3" s="1"/>
  <c r="D11" i="3"/>
  <c r="D25" i="3" s="1"/>
  <c r="D42" i="3" s="1"/>
  <c r="D60" i="3" l="1"/>
  <c r="D61" i="3" s="1"/>
  <c r="C42" i="3"/>
  <c r="C60" i="3" s="1"/>
  <c r="C6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curso</author>
  </authors>
  <commentList>
    <comment ref="A35" authorId="0" shapeId="0" xr:uid="{620FE72A-8546-4766-B723-E531002DD2A6}">
      <text>
        <r>
          <rPr>
            <b/>
            <sz val="9"/>
            <color indexed="81"/>
            <rFont val="Tahoma"/>
            <family val="2"/>
          </rPr>
          <t>curso:</t>
        </r>
        <r>
          <rPr>
            <sz val="9"/>
            <color indexed="81"/>
            <rFont val="Tahoma"/>
            <family val="2"/>
          </rPr>
          <t xml:space="preserve">
siempre tiene que estar antes de astral y cordones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9" authorId="0" shapeId="0" xr:uid="{F0B96494-18F7-42D8-8B8F-2E9805E483E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podrían ser 2 clases y meter 1 clase de plantas medicinales</t>
        </r>
      </text>
    </comment>
    <comment ref="A22" authorId="0" shapeId="0" xr:uid="{2645A6C1-D779-4BF7-B6FF-08BE00FE2CD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cambiarlo por introducción a cristales con mary carmen</t>
        </r>
      </text>
    </comment>
    <comment ref="A23" authorId="0" shapeId="0" xr:uid="{8C3EE120-90B9-478C-BAFA-3829AEDBB5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acá se podría meter astrología por lo menos 1 clase o 2, y agregar una clase de visión holista
o intruducción a la numerología</t>
        </r>
      </text>
    </comment>
  </commentList>
</comments>
</file>

<file path=xl/sharedStrings.xml><?xml version="1.0" encoding="utf-8"?>
<sst xmlns="http://schemas.openxmlformats.org/spreadsheetml/2006/main" count="1766" uniqueCount="200">
  <si>
    <t xml:space="preserve">Horarios: </t>
  </si>
  <si>
    <t>Lunes y Miércoles</t>
  </si>
  <si>
    <r>
      <rPr>
        <u/>
        <sz val="9"/>
        <rFont val="Arial"/>
        <family val="2"/>
      </rPr>
      <t>Mañana</t>
    </r>
    <r>
      <rPr>
        <sz val="9"/>
        <rFont val="Arial"/>
        <family val="2"/>
      </rPr>
      <t xml:space="preserve">: 9:30 am a 12:30 pm </t>
    </r>
  </si>
  <si>
    <t>Cronograma de dictado de los cursos</t>
  </si>
  <si>
    <t>Feriado San Pedro y San Pablo</t>
  </si>
  <si>
    <t>Vacaciones</t>
  </si>
  <si>
    <t>Lu</t>
  </si>
  <si>
    <t>Lunes / Talleres Vivenciales y Teóricos</t>
  </si>
  <si>
    <t>Profesor</t>
  </si>
  <si>
    <t>Sesion</t>
  </si>
  <si>
    <t>Horas</t>
  </si>
  <si>
    <t>Apertura con TAE (Ritual, malla curricular , encuadre formación, trabajos, firma compromisos )</t>
  </si>
  <si>
    <t>Tutora/MRP/TAE</t>
  </si>
  <si>
    <t>Fundamentos de la Visión Holista</t>
  </si>
  <si>
    <t>Maria R Portugal</t>
  </si>
  <si>
    <t>Maria Paz Roca R</t>
  </si>
  <si>
    <t>Anatomía Sutil del Cuerpo Humano</t>
  </si>
  <si>
    <t>Gladys/Grace/Uchi/Cristi</t>
  </si>
  <si>
    <t>Astrología Espiritual para el Autoconocimiento</t>
  </si>
  <si>
    <t>Mary Carmen A</t>
  </si>
  <si>
    <t>Fundamentos de la Medicina China I</t>
  </si>
  <si>
    <t>Rosa Vilchez</t>
  </si>
  <si>
    <t>Línea de Vida del Estudio de la Psique Humana</t>
  </si>
  <si>
    <t>Maria Elena Iglesias</t>
  </si>
  <si>
    <t>Psicología y Etica para Sanadores I</t>
  </si>
  <si>
    <t>Alicia Fernández-Maldonado</t>
  </si>
  <si>
    <t>Escucha sagrada y diálogo</t>
  </si>
  <si>
    <t>Sergio Barrio</t>
  </si>
  <si>
    <t>Dimensión Sagrada de la Vida</t>
  </si>
  <si>
    <t>Módulo de Integración Final</t>
  </si>
  <si>
    <t>Entrega y Exposición del Trabajo de Investigación Personal</t>
  </si>
  <si>
    <t>Maria R Portugal/Tutora</t>
  </si>
  <si>
    <t>Total</t>
  </si>
  <si>
    <t>Mi</t>
  </si>
  <si>
    <t>Ma</t>
  </si>
  <si>
    <t>Miércoles / Técnicas Integrales</t>
  </si>
  <si>
    <t>Cúrese Ud mismo</t>
  </si>
  <si>
    <t>Taller de exploración personal y grupal a través de la TAE</t>
  </si>
  <si>
    <t>Malu/S Reque/ Shirley/ Soledad</t>
  </si>
  <si>
    <t>Manuel/ Carmen A</t>
  </si>
  <si>
    <t>Cecilia Arróspide</t>
  </si>
  <si>
    <t xml:space="preserve">Sanación Energética 1: Introductorio </t>
  </si>
  <si>
    <t xml:space="preserve">La Enfermedad como Aliada </t>
  </si>
  <si>
    <t>Marcela Broggi</t>
  </si>
  <si>
    <t>Sanación Energética 2: Sanación en los Planos de la Personalidad</t>
  </si>
  <si>
    <t>Lisset Puiggros</t>
  </si>
  <si>
    <t>Rosina Velit / Josefa</t>
  </si>
  <si>
    <t>CIERRE Formación (TAE)</t>
  </si>
  <si>
    <t>Maria R Portugal/Tutora/TAE</t>
  </si>
  <si>
    <t>Total Talleres Vivenciales y Teóricos y Técnicas Integrales</t>
  </si>
  <si>
    <t>Sa</t>
  </si>
  <si>
    <t>Ju</t>
  </si>
  <si>
    <t>Dias</t>
  </si>
  <si>
    <t xml:space="preserve">Módulos Internacionales de Fin de Semana </t>
  </si>
  <si>
    <t>Flores de Bach Nivel 1 (BIEP): Seminario Introductorio (Escoger un fin de semana) (obligatorio)</t>
  </si>
  <si>
    <t>Flores de Bach Nivel 2 (BIEP): Seminario Introductorio (Escoger un fin de semana) (obligatorio)</t>
  </si>
  <si>
    <t>Sanación Energética 3 (Nora): Sanación del Corazón en el Plano Astral y Cordones Vinculares (obligatorio)</t>
  </si>
  <si>
    <t xml:space="preserve">Total módulos obligatorios </t>
  </si>
  <si>
    <t>SA</t>
  </si>
  <si>
    <t>Prácticas en Sanación Energética / Terapias Corporales</t>
  </si>
  <si>
    <t>Teoria y Practica asistida (Sábados de 9:00 a.m. A 1:00 p.m.)</t>
  </si>
  <si>
    <t>Voluntariado de sanación - introducción (prácticas adicionales obligatorio) 2h min</t>
  </si>
  <si>
    <t>Danzaterapia y máscaras</t>
  </si>
  <si>
    <t>Preparación para la sanación</t>
  </si>
  <si>
    <t>Sanación</t>
  </si>
  <si>
    <t>Trabajo final 2da mitad del año (práctica con un compañero) 3 sesiones de 2h</t>
  </si>
  <si>
    <t>Espacio Terapéutico</t>
  </si>
  <si>
    <t>Total Prácticas en Sanación Energética</t>
  </si>
  <si>
    <t>TOTAL SESIONES Y HORAS FORMACION sin módulos de fin de semana (clases semanales, prácticas sábados, servicio sanación, trabajo en parejas)</t>
  </si>
  <si>
    <t>TOTAL Horas con módulos fin de semana obligatorios</t>
  </si>
  <si>
    <t>Introducción a la Numerología (el significado de los números fechas de nacimiento más para autoconocimiento. Que vea qué puede hacer en 3 clases para un terapeuta que no va a ser numerólogo sino tener ese conocimiento como apoyo en su terapia)</t>
  </si>
  <si>
    <t>Introducción al Color como Conciencia</t>
  </si>
  <si>
    <t>Leidymar Monsalve</t>
  </si>
  <si>
    <t>Nutrición para la Vida</t>
  </si>
  <si>
    <t>Anatomía Física (Anatomía, Fisiología y Patología del Cuerpo Humano I)</t>
  </si>
  <si>
    <t>sole</t>
  </si>
  <si>
    <t>maria paz</t>
  </si>
  <si>
    <t>Mindfulness y Movimiento Consciente para la Vida</t>
  </si>
  <si>
    <t>Constelaciones Familiares</t>
  </si>
  <si>
    <t>grace saito</t>
  </si>
  <si>
    <t>Lisset Puiggros/Grace/Maria R Portugal/Cristi/Uchi</t>
  </si>
  <si>
    <t>Vi</t>
  </si>
  <si>
    <t>FSI - 1er Año: Fundamentos - 2023</t>
  </si>
  <si>
    <t>TAE:</t>
  </si>
  <si>
    <t>Adriana Sanchez</t>
  </si>
  <si>
    <t>Ayurveda y Nutrición</t>
  </si>
  <si>
    <t>Clase martes 02 de May</t>
  </si>
  <si>
    <t>Feriado 01 de May</t>
  </si>
  <si>
    <t>Clase martes 29 de Ago</t>
  </si>
  <si>
    <t>Feriado 30 de Ago</t>
  </si>
  <si>
    <t>Clase martes 31 de Oct</t>
  </si>
  <si>
    <t>Feriado 01 de Nov</t>
  </si>
  <si>
    <t>Máscaras</t>
  </si>
  <si>
    <t>TAE: Sandra Requena</t>
  </si>
  <si>
    <t>nora vasquez</t>
  </si>
  <si>
    <t>Flores de Bach Nivel 1 (BIEP): Seminario Introductorio (Fechas a  escoger, se dicta varias veces en el año) (obligatorio)</t>
  </si>
  <si>
    <t>Flores de Bach Nivel 2 (BIEP): Curso Avanzado (Fechas a  escoger, se dicta varias veces en el año) (obligatorio)</t>
  </si>
  <si>
    <t>Maria Paz Roca R/Pamela Chui</t>
  </si>
  <si>
    <t>Feriado 09 de Dic</t>
  </si>
  <si>
    <t>Clase martes 10 de Dic</t>
  </si>
  <si>
    <t>FSI - 1er Año: Fundamentos - 2024</t>
  </si>
  <si>
    <t>Clase martes 30 de Abril</t>
  </si>
  <si>
    <t>cristina gutierrez</t>
  </si>
  <si>
    <t>TAE: Cristina Gutierrez</t>
  </si>
  <si>
    <t>Lisset Puiggros/Cristi/Maria R Portugal</t>
  </si>
  <si>
    <t>S Reque/Cristina Gutierrez</t>
  </si>
  <si>
    <t>Psicología y Ética para Sanadores</t>
  </si>
  <si>
    <t>Feriado 06 de Ago</t>
  </si>
  <si>
    <t>Clase lunes 05 de Ago</t>
  </si>
  <si>
    <t>Feriado 08 de Octubre</t>
  </si>
  <si>
    <t>Clase lunes 07 de Oct</t>
  </si>
  <si>
    <t>Feriado 28 de Mar</t>
  </si>
  <si>
    <t>Clase miércoles 27 de Mar</t>
  </si>
  <si>
    <t>Martes y Jueves</t>
  </si>
  <si>
    <t>Martes / Talleres Vivenciales y Teóricos</t>
  </si>
  <si>
    <t>Jueves / Técnicas Integrales</t>
  </si>
  <si>
    <t>Quité</t>
  </si>
  <si>
    <t>Cúrese Ud Mismo</t>
  </si>
  <si>
    <t>Movimiento</t>
  </si>
  <si>
    <t>carmen aida febres</t>
  </si>
  <si>
    <t>Sanación 1  Sesión Práctica</t>
  </si>
  <si>
    <t>charito</t>
  </si>
  <si>
    <t>Sanación 2  Sesión Práctica</t>
  </si>
  <si>
    <t>Recursos del Ser Humano</t>
  </si>
  <si>
    <t>Biodescodificación y Origen de la Enfermedad</t>
  </si>
  <si>
    <t>Sanación de las 5 Heridas del Alma</t>
  </si>
  <si>
    <t>Sanación en el Arbol Genealógico</t>
  </si>
  <si>
    <t>Maria del R Portugal</t>
  </si>
  <si>
    <t>Viaje de la Conciencia Humana</t>
  </si>
  <si>
    <t>Fundamentos de la Medicina China</t>
  </si>
  <si>
    <t>Anatomía y Fisiología</t>
  </si>
  <si>
    <t xml:space="preserve">Sanación en los Planos del Alma </t>
  </si>
  <si>
    <t>Aromaterapia</t>
  </si>
  <si>
    <t>Erika Eberhardt</t>
  </si>
  <si>
    <t>Botiquín Básico Homeopático</t>
  </si>
  <si>
    <t>Karen Hernández</t>
  </si>
  <si>
    <t>Reflexología aplicada a la Sanación</t>
  </si>
  <si>
    <t>Maria Quispe</t>
  </si>
  <si>
    <t>Imanes</t>
  </si>
  <si>
    <t>Ana Isabel Piccini</t>
  </si>
  <si>
    <t>Psicología II</t>
  </si>
  <si>
    <t>Medicina China II</t>
  </si>
  <si>
    <t>Coaching</t>
  </si>
  <si>
    <t xml:space="preserve">Anatomía y Fisiología II </t>
  </si>
  <si>
    <t>Plantas Medicinales</t>
  </si>
  <si>
    <t>Sonido</t>
  </si>
  <si>
    <t>Sonido (lo incluí como práctica de sábado)</t>
  </si>
  <si>
    <t>carmen javier</t>
  </si>
  <si>
    <t>Sanación en los Planos del Alma</t>
  </si>
  <si>
    <t>Astrología Espiritual para el Autoconocimiento (ofrecer precio especial en el taller de Mary Carmen)</t>
  </si>
  <si>
    <t>Cristales (ofrecer precio especial en el taller de Mary Carmen)</t>
  </si>
  <si>
    <t>Introducción a la Numerología (ofrecer precio especial en el taller de Leidymar)</t>
  </si>
  <si>
    <t>Teoria y Practica asistida (Sábados de 9:00 a.m. a 1:00 p.m. o de 9:30 a.m. a 5:00 p.m.)</t>
  </si>
  <si>
    <t>Mindfulness</t>
  </si>
  <si>
    <t>Manuel Kolker</t>
  </si>
  <si>
    <t>Sanación en el Árbol Genealógico</t>
  </si>
  <si>
    <t>Formación en Aromaterapia Holística 2026</t>
  </si>
  <si>
    <r>
      <rPr>
        <u/>
        <sz val="9"/>
        <rFont val="Arial"/>
        <family val="2"/>
      </rPr>
      <t>Noche</t>
    </r>
    <r>
      <rPr>
        <sz val="9"/>
        <rFont val="Arial"/>
        <family val="2"/>
      </rPr>
      <t>: 7pm a 10pm</t>
    </r>
  </si>
  <si>
    <t>Apertura con TAE</t>
  </si>
  <si>
    <t>Aromaterapia Holística</t>
  </si>
  <si>
    <t>Experiencia Olfativa</t>
  </si>
  <si>
    <t>Sábados de 10:00 a.m. a 1:00 p.m</t>
  </si>
  <si>
    <t>carla levi</t>
  </si>
  <si>
    <t>Feriado</t>
  </si>
  <si>
    <t>Charito Portugal</t>
  </si>
  <si>
    <t>Anatomía y Fisiología del Ser Humano</t>
  </si>
  <si>
    <t>Cynthia Aguilar / Carla Levi</t>
  </si>
  <si>
    <t>Visión Holística</t>
  </si>
  <si>
    <t>Angela Brocker / Madeleine</t>
  </si>
  <si>
    <t>Anatomía Sutil</t>
  </si>
  <si>
    <t>Gladys Arancibia / Cristi Torres</t>
  </si>
  <si>
    <t>Módulo de Integración</t>
  </si>
  <si>
    <t>Profesora de TAE</t>
  </si>
  <si>
    <t>La Consulta en la Práctica</t>
  </si>
  <si>
    <t>Jabones Artesanales</t>
  </si>
  <si>
    <t>Velas Artesanales</t>
  </si>
  <si>
    <t>Antonella Pierantoni</t>
  </si>
  <si>
    <t>Entrega y Exposición de Trabajos</t>
  </si>
  <si>
    <t>Shampoo y Acondicionador Natural</t>
  </si>
  <si>
    <t>Cosmética Natural</t>
  </si>
  <si>
    <t>Tutora</t>
  </si>
  <si>
    <t>Tutoría</t>
  </si>
  <si>
    <t>Flores de Bach Nivel 1: Seminario Introductorio (Fechas a  escoger, se dicta varias veces en el año) (obligatorio)</t>
  </si>
  <si>
    <t>Martes / Clases de Aromaterapia</t>
  </si>
  <si>
    <t>Jueves / Cursos holísticos y prácticos</t>
  </si>
  <si>
    <t>Psicología y Emociones</t>
  </si>
  <si>
    <t>Mary Carmen</t>
  </si>
  <si>
    <t>Examen Final</t>
  </si>
  <si>
    <t>Tutoría y Compartir de su proceso</t>
  </si>
  <si>
    <t>10am a 1pm</t>
  </si>
  <si>
    <t>Aceites Esenciales y la Evolución de la Conciencia</t>
  </si>
  <si>
    <t>Cynthia Aguilar</t>
  </si>
  <si>
    <t>Angela Brocker</t>
  </si>
  <si>
    <t>Gladys Arancibia</t>
  </si>
  <si>
    <t>Carla Levi</t>
  </si>
  <si>
    <t>Madeleine</t>
  </si>
  <si>
    <t>Cristi Torres</t>
  </si>
  <si>
    <t>Jabones Artesanales de 9:30am a 1pm</t>
  </si>
  <si>
    <t>Yris Bruno</t>
  </si>
  <si>
    <t>Compartir de sus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</si>
</sst>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2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403151"/>
      <name val="Arial"/>
      <family val="2"/>
    </font>
    <font>
      <b/>
      <sz val="14"/>
      <color theme="7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color indexed="23"/>
      <name val="Arial"/>
      <family val="2"/>
    </font>
    <font>
      <sz val="8"/>
      <color rgb="FF808080"/>
      <name val="Arial"/>
      <family val="2"/>
    </font>
    <font>
      <sz val="8"/>
      <color indexed="52"/>
      <name val="Arial"/>
      <family val="2"/>
    </font>
    <font>
      <b/>
      <i/>
      <sz val="9"/>
      <name val="Arial"/>
      <family val="2"/>
    </font>
    <font>
      <sz val="9"/>
      <color theme="7" tint="-0.249977111117893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9"/>
      <color theme="6"/>
      <name val="Arial"/>
      <family val="2"/>
    </font>
    <font>
      <sz val="9"/>
      <color theme="7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52"/>
      <name val="Arial"/>
      <family val="2"/>
    </font>
    <font>
      <sz val="9"/>
      <color indexed="23"/>
      <name val="Arial"/>
      <family val="2"/>
    </font>
    <font>
      <sz val="9"/>
      <color indexed="10"/>
      <name val="Arial"/>
      <family val="2"/>
    </font>
    <font>
      <sz val="9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8FF8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8FF91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8" fillId="0" borderId="0"/>
    <xf numFmtId="0" fontId="1" fillId="0" borderId="0"/>
  </cellStyleXfs>
  <cellXfs count="143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4" fillId="4" borderId="0" xfId="0" applyFont="1" applyFill="1"/>
    <xf numFmtId="0" fontId="8" fillId="0" borderId="0" xfId="0" applyFont="1"/>
    <xf numFmtId="1" fontId="8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16" fontId="5" fillId="0" borderId="2" xfId="0" applyNumberFormat="1" applyFont="1" applyBorder="1" applyAlignment="1">
      <alignment horizontal="center" vertical="top" textRotation="255"/>
    </xf>
    <xf numFmtId="16" fontId="4" fillId="0" borderId="1" xfId="0" applyNumberFormat="1" applyFont="1" applyBorder="1" applyAlignment="1">
      <alignment vertical="top" textRotation="255"/>
    </xf>
    <xf numFmtId="16" fontId="4" fillId="4" borderId="1" xfId="0" applyNumberFormat="1" applyFont="1" applyFill="1" applyBorder="1" applyAlignment="1">
      <alignment horizontal="center" vertical="top" textRotation="255"/>
    </xf>
    <xf numFmtId="16" fontId="4" fillId="0" borderId="1" xfId="0" applyNumberFormat="1" applyFont="1" applyBorder="1" applyAlignment="1">
      <alignment horizontal="center" vertical="top" textRotation="255"/>
    </xf>
    <xf numFmtId="0" fontId="8" fillId="0" borderId="1" xfId="0" applyFont="1" applyBorder="1"/>
    <xf numFmtId="0" fontId="8" fillId="0" borderId="2" xfId="0" applyFont="1" applyBorder="1"/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left" vertical="top" textRotation="255"/>
    </xf>
    <xf numFmtId="0" fontId="14" fillId="5" borderId="1" xfId="0" applyFont="1" applyFill="1" applyBorder="1" applyAlignment="1">
      <alignment horizontal="center"/>
    </xf>
    <xf numFmtId="0" fontId="4" fillId="0" borderId="1" xfId="0" applyFont="1" applyBorder="1"/>
    <xf numFmtId="0" fontId="13" fillId="4" borderId="1" xfId="0" applyFont="1" applyFill="1" applyBorder="1" applyAlignment="1">
      <alignment horizontal="center"/>
    </xf>
    <xf numFmtId="0" fontId="8" fillId="0" borderId="3" xfId="0" applyFont="1" applyBorder="1"/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4" fillId="4" borderId="1" xfId="0" applyFont="1" applyFill="1" applyBorder="1"/>
    <xf numFmtId="0" fontId="16" fillId="10" borderId="0" xfId="0" applyFont="1" applyFill="1"/>
    <xf numFmtId="1" fontId="16" fillId="10" borderId="0" xfId="0" applyNumberFormat="1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4" fillId="11" borderId="1" xfId="0" applyFont="1" applyFill="1" applyBorder="1" applyAlignment="1">
      <alignment horizontal="center"/>
    </xf>
    <xf numFmtId="0" fontId="11" fillId="0" borderId="0" xfId="1" applyFont="1" applyAlignment="1">
      <alignment vertical="center"/>
    </xf>
    <xf numFmtId="16" fontId="4" fillId="11" borderId="1" xfId="0" applyNumberFormat="1" applyFont="1" applyFill="1" applyBorder="1" applyAlignment="1">
      <alignment horizontal="left" vertical="top" textRotation="255"/>
    </xf>
    <xf numFmtId="16" fontId="4" fillId="4" borderId="1" xfId="0" applyNumberFormat="1" applyFont="1" applyFill="1" applyBorder="1" applyAlignment="1">
      <alignment horizontal="left" vertical="top" textRotation="255"/>
    </xf>
    <xf numFmtId="0" fontId="8" fillId="0" borderId="5" xfId="0" applyFont="1" applyBorder="1"/>
    <xf numFmtId="16" fontId="4" fillId="12" borderId="1" xfId="0" applyNumberFormat="1" applyFont="1" applyFill="1" applyBorder="1" applyAlignment="1">
      <alignment horizontal="center" vertical="top" textRotation="255"/>
    </xf>
    <xf numFmtId="0" fontId="4" fillId="8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16" fillId="10" borderId="0" xfId="0" applyNumberFormat="1" applyFont="1" applyFill="1"/>
    <xf numFmtId="1" fontId="16" fillId="10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12" fillId="0" borderId="0" xfId="0" applyFont="1"/>
    <xf numFmtId="1" fontId="4" fillId="0" borderId="0" xfId="2" applyNumberFormat="1" applyFont="1" applyAlignment="1">
      <alignment horizontal="center"/>
    </xf>
    <xf numFmtId="16" fontId="5" fillId="0" borderId="1" xfId="0" applyNumberFormat="1" applyFont="1" applyBorder="1" applyAlignment="1">
      <alignment horizontal="center" vertical="top" textRotation="255"/>
    </xf>
    <xf numFmtId="16" fontId="4" fillId="0" borderId="1" xfId="2" applyNumberFormat="1" applyFont="1" applyBorder="1" applyAlignment="1">
      <alignment horizontal="center" vertical="top" textRotation="255"/>
    </xf>
    <xf numFmtId="16" fontId="4" fillId="0" borderId="0" xfId="0" applyNumberFormat="1" applyFont="1" applyAlignment="1">
      <alignment horizontal="center" vertical="top" textRotation="255"/>
    </xf>
    <xf numFmtId="0" fontId="20" fillId="0" borderId="0" xfId="0" applyFont="1"/>
    <xf numFmtId="1" fontId="12" fillId="0" borderId="0" xfId="0" applyNumberFormat="1" applyFont="1" applyAlignment="1">
      <alignment horizontal="center"/>
    </xf>
    <xf numFmtId="0" fontId="4" fillId="13" borderId="0" xfId="2" applyFont="1" applyFill="1" applyAlignment="1">
      <alignment horizontal="center"/>
    </xf>
    <xf numFmtId="0" fontId="21" fillId="0" borderId="0" xfId="0" applyFont="1"/>
    <xf numFmtId="16" fontId="5" fillId="0" borderId="6" xfId="0" applyNumberFormat="1" applyFont="1" applyBorder="1" applyAlignment="1">
      <alignment horizontal="center" vertical="top" textRotation="255"/>
    </xf>
    <xf numFmtId="16" fontId="4" fillId="0" borderId="0" xfId="0" applyNumberFormat="1" applyFont="1" applyAlignment="1">
      <alignment horizontal="left" vertical="top" textRotation="255"/>
    </xf>
    <xf numFmtId="0" fontId="14" fillId="14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15" borderId="0" xfId="0" applyFont="1" applyFill="1"/>
    <xf numFmtId="1" fontId="12" fillId="15" borderId="0" xfId="0" applyNumberFormat="1" applyFont="1" applyFill="1" applyAlignment="1">
      <alignment horizontal="center"/>
    </xf>
    <xf numFmtId="0" fontId="4" fillId="15" borderId="0" xfId="0" applyFont="1" applyFill="1"/>
    <xf numFmtId="0" fontId="4" fillId="15" borderId="0" xfId="0" applyFont="1" applyFill="1" applyAlignment="1">
      <alignment horizontal="center"/>
    </xf>
    <xf numFmtId="0" fontId="4" fillId="15" borderId="0" xfId="0" applyFont="1" applyFill="1" applyAlignment="1">
      <alignment horizontal="left"/>
    </xf>
    <xf numFmtId="0" fontId="13" fillId="15" borderId="0" xfId="0" applyFont="1" applyFill="1" applyAlignment="1">
      <alignment horizontal="center"/>
    </xf>
    <xf numFmtId="0" fontId="8" fillId="16" borderId="0" xfId="0" applyFont="1" applyFill="1"/>
    <xf numFmtId="0" fontId="12" fillId="7" borderId="0" xfId="0" applyFont="1" applyFill="1" applyAlignment="1">
      <alignment wrapText="1"/>
    </xf>
    <xf numFmtId="1" fontId="12" fillId="7" borderId="0" xfId="0" applyNumberFormat="1" applyFont="1" applyFill="1" applyAlignment="1">
      <alignment horizontal="center"/>
    </xf>
    <xf numFmtId="0" fontId="12" fillId="7" borderId="0" xfId="0" applyFont="1" applyFill="1"/>
    <xf numFmtId="1" fontId="22" fillId="0" borderId="0" xfId="0" applyNumberFormat="1" applyFont="1" applyAlignment="1">
      <alignment horizontal="center"/>
    </xf>
    <xf numFmtId="0" fontId="8" fillId="17" borderId="1" xfId="0" applyFont="1" applyFill="1" applyBorder="1"/>
    <xf numFmtId="0" fontId="8" fillId="17" borderId="2" xfId="0" applyFont="1" applyFill="1" applyBorder="1"/>
    <xf numFmtId="0" fontId="4" fillId="18" borderId="1" xfId="0" applyFont="1" applyFill="1" applyBorder="1" applyAlignment="1">
      <alignment horizontal="center"/>
    </xf>
    <xf numFmtId="16" fontId="4" fillId="18" borderId="1" xfId="0" applyNumberFormat="1" applyFont="1" applyFill="1" applyBorder="1" applyAlignment="1">
      <alignment horizontal="left" vertical="top" textRotation="255"/>
    </xf>
    <xf numFmtId="16" fontId="4" fillId="0" borderId="0" xfId="2" applyNumberFormat="1" applyFont="1" applyAlignment="1">
      <alignment horizontal="center" vertical="top" textRotation="255"/>
    </xf>
    <xf numFmtId="0" fontId="4" fillId="0" borderId="0" xfId="2" applyFont="1" applyAlignment="1">
      <alignment horizontal="center"/>
    </xf>
    <xf numFmtId="1" fontId="8" fillId="11" borderId="7" xfId="0" applyNumberFormat="1" applyFont="1" applyFill="1" applyBorder="1" applyAlignment="1">
      <alignment horizontal="center"/>
    </xf>
    <xf numFmtId="16" fontId="4" fillId="11" borderId="7" xfId="0" applyNumberFormat="1" applyFont="1" applyFill="1" applyBorder="1" applyAlignment="1">
      <alignment vertical="top" textRotation="255"/>
    </xf>
    <xf numFmtId="1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left" vertical="top" textRotation="255"/>
    </xf>
    <xf numFmtId="16" fontId="4" fillId="11" borderId="8" xfId="0" applyNumberFormat="1" applyFont="1" applyFill="1" applyBorder="1" applyAlignment="1">
      <alignment vertical="top" textRotation="255"/>
    </xf>
    <xf numFmtId="1" fontId="8" fillId="0" borderId="7" xfId="0" applyNumberFormat="1" applyFont="1" applyBorder="1" applyAlignment="1">
      <alignment horizontal="center"/>
    </xf>
    <xf numFmtId="16" fontId="4" fillId="0" borderId="7" xfId="0" applyNumberFormat="1" applyFont="1" applyBorder="1" applyAlignment="1">
      <alignment vertical="top" textRotation="255"/>
    </xf>
    <xf numFmtId="16" fontId="4" fillId="0" borderId="8" xfId="0" applyNumberFormat="1" applyFont="1" applyBorder="1" applyAlignment="1">
      <alignment vertical="top" textRotation="255"/>
    </xf>
    <xf numFmtId="0" fontId="8" fillId="11" borderId="1" xfId="0" applyFont="1" applyFill="1" applyBorder="1"/>
    <xf numFmtId="16" fontId="4" fillId="0" borderId="2" xfId="0" applyNumberFormat="1" applyFont="1" applyBorder="1" applyAlignment="1">
      <alignment vertical="top" textRotation="255"/>
    </xf>
    <xf numFmtId="1" fontId="8" fillId="11" borderId="1" xfId="0" applyNumberFormat="1" applyFont="1" applyFill="1" applyBorder="1" applyAlignment="1">
      <alignment horizontal="center"/>
    </xf>
    <xf numFmtId="16" fontId="4" fillId="11" borderId="1" xfId="0" applyNumberFormat="1" applyFont="1" applyFill="1" applyBorder="1" applyAlignment="1">
      <alignment vertical="top" textRotation="255"/>
    </xf>
    <xf numFmtId="0" fontId="8" fillId="19" borderId="1" xfId="0" applyFont="1" applyFill="1" applyBorder="1"/>
    <xf numFmtId="0" fontId="8" fillId="0" borderId="1" xfId="2" applyFont="1" applyBorder="1"/>
    <xf numFmtId="0" fontId="14" fillId="17" borderId="1" xfId="0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left" vertical="top" textRotation="255"/>
    </xf>
    <xf numFmtId="0" fontId="25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8" fillId="0" borderId="0" xfId="0" applyNumberFormat="1" applyFont="1" applyAlignment="1">
      <alignment horizontal="left" vertical="top" textRotation="255"/>
    </xf>
    <xf numFmtId="0" fontId="26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3" borderId="1" xfId="0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center" vertical="top" textRotation="255"/>
    </xf>
    <xf numFmtId="16" fontId="8" fillId="4" borderId="1" xfId="0" applyNumberFormat="1" applyFont="1" applyFill="1" applyBorder="1" applyAlignment="1">
      <alignment horizontal="center" vertical="top" textRotation="255"/>
    </xf>
    <xf numFmtId="0" fontId="26" fillId="2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5" fillId="0" borderId="0" xfId="0" applyFont="1"/>
    <xf numFmtId="0" fontId="28" fillId="19" borderId="1" xfId="0" applyFont="1" applyFill="1" applyBorder="1"/>
    <xf numFmtId="0" fontId="28" fillId="0" borderId="1" xfId="0" applyFont="1" applyBorder="1"/>
    <xf numFmtId="0" fontId="13" fillId="0" borderId="0" xfId="0" applyFont="1" applyAlignment="1">
      <alignment horizontal="center"/>
    </xf>
    <xf numFmtId="0" fontId="8" fillId="10" borderId="0" xfId="0" applyFont="1" applyFill="1"/>
    <xf numFmtId="1" fontId="8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" fontId="4" fillId="4" borderId="4" xfId="0" applyNumberFormat="1" applyFont="1" applyFill="1" applyBorder="1" applyAlignment="1">
      <alignment horizontal="left" vertical="top" textRotation="255"/>
    </xf>
    <xf numFmtId="0" fontId="13" fillId="11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21" borderId="1" xfId="0" applyFont="1" applyFill="1" applyBorder="1" applyAlignment="1">
      <alignment horizontal="center"/>
    </xf>
    <xf numFmtId="16" fontId="4" fillId="21" borderId="1" xfId="0" applyNumberFormat="1" applyFont="1" applyFill="1" applyBorder="1" applyAlignment="1">
      <alignment horizontal="left" vertical="top" textRotation="255"/>
    </xf>
    <xf numFmtId="0" fontId="13" fillId="21" borderId="1" xfId="0" applyFont="1" applyFill="1" applyBorder="1" applyAlignment="1">
      <alignment horizontal="center"/>
    </xf>
    <xf numFmtId="0" fontId="8" fillId="21" borderId="1" xfId="0" applyFont="1" applyFill="1" applyBorder="1"/>
    <xf numFmtId="0" fontId="4" fillId="21" borderId="1" xfId="0" applyFont="1" applyFill="1" applyBorder="1"/>
    <xf numFmtId="0" fontId="14" fillId="21" borderId="1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</cellXfs>
  <cellStyles count="3">
    <cellStyle name="Normal" xfId="0" builtinId="0"/>
    <cellStyle name="Normal 2" xfId="2" xr:uid="{EFC7CDE6-787A-41F9-ABAB-CEF27F242356}"/>
    <cellStyle name="Normal 3" xfId="1" xr:uid="{2FBE303B-467C-4C9F-9D76-9FA20B91E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EAA2-303B-4E9C-BCE3-AECAFF218BC0}">
  <sheetPr codeName="Hoja1"/>
  <dimension ref="A1:IU96"/>
  <sheetViews>
    <sheetView zoomScale="90" zoomScaleNormal="90" zoomScalePageLayoutView="125" workbookViewId="0">
      <selection activeCell="A18" sqref="A18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6" bestFit="1" customWidth="1"/>
    <col min="6" max="6" width="3" style="5" bestFit="1" customWidth="1"/>
    <col min="7" max="7" width="3" style="5" customWidth="1"/>
    <col min="8" max="8" width="2.5" style="7" customWidth="1"/>
    <col min="9" max="9" width="2.625" style="7" customWidth="1"/>
    <col min="10" max="17" width="2.5" style="7" customWidth="1"/>
    <col min="18" max="52" width="2.5" style="4" customWidth="1"/>
    <col min="104" max="111" width="3" style="4" customWidth="1"/>
    <col min="112" max="16384" width="9.125" style="4"/>
  </cols>
  <sheetData>
    <row r="1" spans="1:107" s="5" customFormat="1" ht="18" x14ac:dyDescent="0.25">
      <c r="A1" s="1" t="s">
        <v>82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  <c r="AX1" s="4"/>
      <c r="AY1" s="4"/>
      <c r="AZ1" s="4"/>
      <c r="BA1" s="4"/>
      <c r="BB1" s="4"/>
      <c r="BC1" s="4"/>
      <c r="BD1" s="4"/>
      <c r="BE1" s="4"/>
      <c r="BF1" s="4"/>
    </row>
    <row r="2" spans="1:107" x14ac:dyDescent="0.25">
      <c r="E2" s="5"/>
      <c r="F2" s="7"/>
      <c r="G2" s="7"/>
      <c r="R2" s="7"/>
      <c r="BA2" s="4"/>
      <c r="CZ2"/>
    </row>
    <row r="3" spans="1:107" x14ac:dyDescent="0.25">
      <c r="A3" s="8" t="s">
        <v>0</v>
      </c>
      <c r="B3" s="8"/>
      <c r="E3" s="5"/>
      <c r="F3" s="7"/>
      <c r="G3" s="7"/>
      <c r="R3" s="7"/>
      <c r="S3" s="7"/>
      <c r="T3" s="7"/>
      <c r="U3" s="7"/>
      <c r="V3" s="7"/>
      <c r="BA3" s="4"/>
      <c r="BB3" s="4"/>
      <c r="BC3" s="4"/>
      <c r="BD3" s="4"/>
      <c r="CZ3"/>
      <c r="DA3"/>
      <c r="DB3"/>
      <c r="DC3"/>
    </row>
    <row r="4" spans="1:107" x14ac:dyDescent="0.25">
      <c r="A4" s="9" t="s">
        <v>1</v>
      </c>
      <c r="B4" s="9"/>
      <c r="C4" s="10"/>
      <c r="E4" s="5"/>
      <c r="F4" s="7"/>
      <c r="G4" s="7"/>
      <c r="R4" s="7"/>
      <c r="S4" s="7"/>
      <c r="T4" s="7"/>
      <c r="U4" s="7"/>
      <c r="V4" s="7"/>
      <c r="BA4" s="4"/>
      <c r="BB4" s="4"/>
      <c r="BC4" s="4"/>
      <c r="BD4" s="4"/>
      <c r="CZ4"/>
      <c r="DA4"/>
      <c r="DB4"/>
      <c r="DC4"/>
    </row>
    <row r="5" spans="1:107" x14ac:dyDescent="0.25">
      <c r="A5" s="11" t="s">
        <v>2</v>
      </c>
      <c r="B5" s="11"/>
      <c r="C5" s="10"/>
      <c r="E5" s="5"/>
      <c r="F5" s="7"/>
      <c r="G5" s="7"/>
      <c r="R5" s="7"/>
      <c r="S5" s="7"/>
      <c r="T5" s="7"/>
      <c r="U5" s="7"/>
      <c r="V5" s="7"/>
      <c r="BA5" s="4"/>
      <c r="BB5" s="4"/>
      <c r="BC5" s="4"/>
      <c r="BD5" s="4"/>
      <c r="CZ5"/>
      <c r="DA5"/>
      <c r="DB5"/>
      <c r="DC5"/>
    </row>
    <row r="6" spans="1:107" x14ac:dyDescent="0.25">
      <c r="A6" s="11" t="s">
        <v>83</v>
      </c>
      <c r="B6" s="11"/>
      <c r="C6" s="10"/>
      <c r="E6" s="5"/>
      <c r="F6" s="7"/>
      <c r="G6" s="7"/>
      <c r="R6" s="7"/>
      <c r="S6" s="7"/>
      <c r="T6" s="7"/>
      <c r="U6" s="7"/>
      <c r="V6" s="7"/>
      <c r="BA6" s="4"/>
      <c r="BB6" s="4"/>
      <c r="BC6" s="4"/>
      <c r="BD6" s="4"/>
      <c r="CZ6"/>
      <c r="DA6"/>
      <c r="DB6"/>
      <c r="DC6"/>
    </row>
    <row r="7" spans="1:107" x14ac:dyDescent="0.25">
      <c r="E7" s="5"/>
      <c r="F7" s="7"/>
      <c r="G7" s="7"/>
      <c r="R7" s="7"/>
      <c r="S7" s="7"/>
      <c r="T7" s="7"/>
      <c r="U7" s="7"/>
      <c r="V7" s="7"/>
      <c r="BA7" s="4"/>
      <c r="BB7" s="4"/>
      <c r="BC7" s="4"/>
      <c r="BD7" s="4"/>
      <c r="CZ7"/>
      <c r="DA7"/>
      <c r="DB7"/>
      <c r="DC7"/>
    </row>
    <row r="8" spans="1:107" x14ac:dyDescent="0.25">
      <c r="A8" s="8" t="s">
        <v>3</v>
      </c>
      <c r="B8" s="8"/>
      <c r="E8" s="4"/>
      <c r="F8" s="4"/>
      <c r="G8" s="4"/>
      <c r="I8" s="12"/>
      <c r="N8" s="4"/>
      <c r="Q8" s="4"/>
      <c r="U8" s="4" t="s">
        <v>4</v>
      </c>
      <c r="W8" s="13" t="s">
        <v>5</v>
      </c>
      <c r="X8" s="13"/>
      <c r="Y8" s="13"/>
      <c r="BC8" s="4"/>
      <c r="CX8" s="4"/>
      <c r="CY8" s="4"/>
    </row>
    <row r="9" spans="1:107" x14ac:dyDescent="0.25">
      <c r="A9" s="14"/>
      <c r="B9" s="14"/>
      <c r="C9"/>
      <c r="D9" s="4"/>
      <c r="E9" s="15" t="s">
        <v>6</v>
      </c>
      <c r="F9" s="15" t="s">
        <v>6</v>
      </c>
      <c r="G9" s="15" t="s">
        <v>81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6" t="s">
        <v>6</v>
      </c>
      <c r="X9" s="16" t="s">
        <v>6</v>
      </c>
      <c r="Y9" s="17" t="s">
        <v>6</v>
      </c>
      <c r="Z9" s="15" t="s">
        <v>6</v>
      </c>
      <c r="AA9" s="15" t="s">
        <v>6</v>
      </c>
      <c r="AB9" s="15" t="s">
        <v>6</v>
      </c>
      <c r="AC9" s="15" t="s">
        <v>6</v>
      </c>
      <c r="AD9" s="15" t="s">
        <v>6</v>
      </c>
      <c r="AE9" s="15" t="s">
        <v>6</v>
      </c>
      <c r="AF9" s="15" t="s">
        <v>6</v>
      </c>
      <c r="AG9" s="15" t="s">
        <v>6</v>
      </c>
      <c r="AH9" s="15" t="s">
        <v>6</v>
      </c>
      <c r="AI9" s="15" t="s">
        <v>6</v>
      </c>
      <c r="AJ9" s="15" t="s">
        <v>6</v>
      </c>
      <c r="AK9" s="15" t="s">
        <v>6</v>
      </c>
      <c r="AL9" s="15" t="s">
        <v>6</v>
      </c>
      <c r="AM9" s="15" t="s">
        <v>6</v>
      </c>
      <c r="AN9" s="15" t="s">
        <v>6</v>
      </c>
      <c r="AO9" s="15" t="s">
        <v>6</v>
      </c>
      <c r="AP9" s="15" t="s">
        <v>6</v>
      </c>
      <c r="AQ9" s="15" t="s">
        <v>6</v>
      </c>
      <c r="AR9" s="15" t="s">
        <v>6</v>
      </c>
      <c r="AS9" s="15" t="s">
        <v>6</v>
      </c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</row>
    <row r="10" spans="1:107" ht="69" customHeight="1" x14ac:dyDescent="0.2">
      <c r="A10" s="18" t="s">
        <v>7</v>
      </c>
      <c r="B10" s="18" t="s">
        <v>8</v>
      </c>
      <c r="C10" s="19" t="s">
        <v>9</v>
      </c>
      <c r="D10" s="19" t="s">
        <v>10</v>
      </c>
      <c r="E10" s="20">
        <v>44641</v>
      </c>
      <c r="F10" s="20">
        <f t="shared" ref="F10:W10" si="0">+E10+7</f>
        <v>44648</v>
      </c>
      <c r="G10" s="20">
        <v>44652</v>
      </c>
      <c r="H10" s="20">
        <v>44655</v>
      </c>
      <c r="I10" s="20">
        <f>+H10+7</f>
        <v>44662</v>
      </c>
      <c r="J10" s="20">
        <f t="shared" si="0"/>
        <v>44669</v>
      </c>
      <c r="K10" s="20">
        <f t="shared" si="0"/>
        <v>44676</v>
      </c>
      <c r="L10" s="20">
        <f t="shared" si="0"/>
        <v>44683</v>
      </c>
      <c r="M10" s="20">
        <f t="shared" si="0"/>
        <v>44690</v>
      </c>
      <c r="N10" s="20">
        <f t="shared" si="0"/>
        <v>44697</v>
      </c>
      <c r="O10" s="20">
        <f t="shared" si="0"/>
        <v>44704</v>
      </c>
      <c r="P10" s="20">
        <f t="shared" si="0"/>
        <v>44711</v>
      </c>
      <c r="Q10" s="20">
        <f t="shared" si="0"/>
        <v>44718</v>
      </c>
      <c r="R10" s="20">
        <f t="shared" si="0"/>
        <v>44725</v>
      </c>
      <c r="S10" s="20">
        <f t="shared" si="0"/>
        <v>44732</v>
      </c>
      <c r="T10" s="20">
        <f t="shared" si="0"/>
        <v>44739</v>
      </c>
      <c r="U10" s="20">
        <f t="shared" si="0"/>
        <v>44746</v>
      </c>
      <c r="V10" s="20">
        <f t="shared" si="0"/>
        <v>44753</v>
      </c>
      <c r="W10" s="21">
        <f t="shared" si="0"/>
        <v>44760</v>
      </c>
      <c r="X10" s="21">
        <f>+W10+7</f>
        <v>44767</v>
      </c>
      <c r="Y10" s="22">
        <f>+X10+7</f>
        <v>44774</v>
      </c>
      <c r="Z10" s="20">
        <f>+Y10+7</f>
        <v>44781</v>
      </c>
      <c r="AA10" s="20">
        <f t="shared" ref="AA10:AS10" si="1">+Z10+7</f>
        <v>44788</v>
      </c>
      <c r="AB10" s="20">
        <f t="shared" si="1"/>
        <v>44795</v>
      </c>
      <c r="AC10" s="20">
        <f t="shared" si="1"/>
        <v>44802</v>
      </c>
      <c r="AD10" s="20">
        <f t="shared" si="1"/>
        <v>44809</v>
      </c>
      <c r="AE10" s="20">
        <f t="shared" si="1"/>
        <v>44816</v>
      </c>
      <c r="AF10" s="20">
        <f t="shared" si="1"/>
        <v>44823</v>
      </c>
      <c r="AG10" s="20">
        <f t="shared" si="1"/>
        <v>44830</v>
      </c>
      <c r="AH10" s="20">
        <f t="shared" si="1"/>
        <v>44837</v>
      </c>
      <c r="AI10" s="20">
        <f t="shared" si="1"/>
        <v>44844</v>
      </c>
      <c r="AJ10" s="20">
        <f t="shared" si="1"/>
        <v>44851</v>
      </c>
      <c r="AK10" s="20">
        <f t="shared" si="1"/>
        <v>44858</v>
      </c>
      <c r="AL10" s="20">
        <f t="shared" si="1"/>
        <v>44865</v>
      </c>
      <c r="AM10" s="20">
        <f t="shared" si="1"/>
        <v>44872</v>
      </c>
      <c r="AN10" s="20">
        <f t="shared" si="1"/>
        <v>44879</v>
      </c>
      <c r="AO10" s="20">
        <f t="shared" si="1"/>
        <v>44886</v>
      </c>
      <c r="AP10" s="20">
        <f t="shared" si="1"/>
        <v>44893</v>
      </c>
      <c r="AQ10" s="20">
        <f t="shared" si="1"/>
        <v>44900</v>
      </c>
      <c r="AR10" s="20">
        <f t="shared" si="1"/>
        <v>44907</v>
      </c>
      <c r="AS10" s="20">
        <f t="shared" si="1"/>
        <v>44914</v>
      </c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</row>
    <row r="11" spans="1:107" ht="12" x14ac:dyDescent="0.2">
      <c r="A11" s="85" t="s">
        <v>11</v>
      </c>
      <c r="B11" s="86" t="s">
        <v>12</v>
      </c>
      <c r="C11" s="25">
        <f t="shared" ref="C11:C24" si="2">SUM(E11:AS11)</f>
        <v>2</v>
      </c>
      <c r="D11" s="26">
        <f>+C11*3</f>
        <v>6</v>
      </c>
      <c r="E11" s="27">
        <v>1</v>
      </c>
      <c r="F11" s="20"/>
      <c r="G11" s="20"/>
      <c r="H11" s="22"/>
      <c r="I11" s="22"/>
      <c r="J11" s="22"/>
      <c r="K11" s="22"/>
      <c r="L11" s="28"/>
      <c r="M11" s="22"/>
      <c r="N11" s="22"/>
      <c r="O11" s="22"/>
      <c r="P11" s="22"/>
      <c r="Q11" s="22"/>
      <c r="R11" s="22"/>
      <c r="S11" s="29"/>
      <c r="T11" s="29"/>
      <c r="U11" s="29"/>
      <c r="V11" s="29"/>
      <c r="W11" s="21"/>
      <c r="X11" s="21"/>
      <c r="Y11" s="30">
        <v>1</v>
      </c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</row>
    <row r="12" spans="1:107" ht="12" x14ac:dyDescent="0.2">
      <c r="A12" s="85" t="s">
        <v>13</v>
      </c>
      <c r="B12" s="85" t="s">
        <v>14</v>
      </c>
      <c r="C12" s="25">
        <f t="shared" si="2"/>
        <v>2</v>
      </c>
      <c r="D12" s="26">
        <f t="shared" ref="D12:D24" si="3">+C12*3</f>
        <v>6</v>
      </c>
      <c r="E12" s="28"/>
      <c r="F12" s="27">
        <v>1</v>
      </c>
      <c r="G12" s="27">
        <v>1</v>
      </c>
      <c r="H12" s="28"/>
      <c r="I12" s="28"/>
      <c r="J12" s="28"/>
      <c r="K12" s="31"/>
      <c r="L12" s="31"/>
      <c r="M12" s="31"/>
      <c r="N12" s="31"/>
      <c r="O12" s="31"/>
      <c r="P12" s="31"/>
      <c r="Q12" s="31"/>
      <c r="R12" s="31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</row>
    <row r="13" spans="1:107" ht="12" x14ac:dyDescent="0.2">
      <c r="A13" s="50" t="s">
        <v>36</v>
      </c>
      <c r="B13" s="23" t="s">
        <v>25</v>
      </c>
      <c r="C13" s="25">
        <f t="shared" si="2"/>
        <v>1</v>
      </c>
      <c r="D13" s="26">
        <f>+C13*3</f>
        <v>3</v>
      </c>
      <c r="E13" s="31"/>
      <c r="F13" s="28"/>
      <c r="G13" s="28"/>
      <c r="H13" s="34">
        <v>1</v>
      </c>
      <c r="I13" s="31"/>
      <c r="J13" s="31"/>
      <c r="K13" s="31"/>
      <c r="L13" s="31"/>
      <c r="M13" s="31"/>
      <c r="N13" s="31"/>
      <c r="O13" s="22"/>
      <c r="P13" s="22"/>
      <c r="Q13" s="22"/>
      <c r="R13" s="22"/>
      <c r="S13" s="22"/>
      <c r="T13" s="22"/>
      <c r="U13" s="22"/>
      <c r="V13" s="22"/>
      <c r="W13" s="51"/>
      <c r="X13" s="5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</row>
    <row r="14" spans="1:107" ht="12" x14ac:dyDescent="0.2">
      <c r="A14" s="24" t="s">
        <v>74</v>
      </c>
      <c r="B14" s="33" t="s">
        <v>15</v>
      </c>
      <c r="C14" s="25">
        <f t="shared" si="2"/>
        <v>5</v>
      </c>
      <c r="D14" s="26">
        <f t="shared" si="3"/>
        <v>15</v>
      </c>
      <c r="E14" s="28"/>
      <c r="F14" s="28"/>
      <c r="G14" s="28"/>
      <c r="H14" s="31"/>
      <c r="I14" s="34">
        <v>1</v>
      </c>
      <c r="J14" s="34">
        <v>1</v>
      </c>
      <c r="K14" s="34">
        <v>1</v>
      </c>
      <c r="L14" s="34">
        <v>1</v>
      </c>
      <c r="M14" s="34">
        <v>1</v>
      </c>
      <c r="N14" s="28"/>
      <c r="O14" s="28"/>
      <c r="P14" s="28"/>
      <c r="Q14" s="17"/>
      <c r="R14" s="31"/>
      <c r="S14" s="31"/>
      <c r="T14" s="31"/>
      <c r="U14" s="31"/>
      <c r="V14" s="31"/>
      <c r="W14" s="32"/>
      <c r="X14" s="32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</row>
    <row r="15" spans="1:107" ht="12" x14ac:dyDescent="0.2">
      <c r="A15" s="23" t="s">
        <v>16</v>
      </c>
      <c r="B15" s="23" t="s">
        <v>17</v>
      </c>
      <c r="C15" s="25">
        <f t="shared" si="2"/>
        <v>4</v>
      </c>
      <c r="D15" s="26">
        <f>+C15*3</f>
        <v>12</v>
      </c>
      <c r="E15" s="31"/>
      <c r="F15" s="31"/>
      <c r="G15" s="31"/>
      <c r="H15" s="31"/>
      <c r="I15" s="31"/>
      <c r="J15" s="31"/>
      <c r="K15" s="31"/>
      <c r="L15" s="28"/>
      <c r="M15" s="28"/>
      <c r="N15" s="35">
        <v>1</v>
      </c>
      <c r="O15" s="35">
        <v>1</v>
      </c>
      <c r="P15" s="35">
        <v>1</v>
      </c>
      <c r="Q15" s="35">
        <v>1</v>
      </c>
      <c r="R15" s="28"/>
      <c r="S15" s="31"/>
      <c r="T15" s="28"/>
      <c r="U15" s="28"/>
      <c r="V15" s="28"/>
      <c r="W15" s="32"/>
      <c r="X15" s="32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</row>
    <row r="16" spans="1:107" ht="12" x14ac:dyDescent="0.2">
      <c r="A16" s="23" t="s">
        <v>18</v>
      </c>
      <c r="B16" s="23" t="s">
        <v>19</v>
      </c>
      <c r="C16" s="25">
        <f t="shared" si="2"/>
        <v>4</v>
      </c>
      <c r="D16" s="26">
        <f>+C16*3</f>
        <v>12</v>
      </c>
      <c r="E16" s="28"/>
      <c r="F16" s="28"/>
      <c r="G16" s="28"/>
      <c r="H16" s="28"/>
      <c r="I16" s="28"/>
      <c r="J16" s="31"/>
      <c r="K16" s="31"/>
      <c r="L16" s="31"/>
      <c r="M16" s="31"/>
      <c r="N16" s="31"/>
      <c r="O16" s="31"/>
      <c r="P16" s="31"/>
      <c r="Q16" s="31"/>
      <c r="R16" s="35">
        <v>1</v>
      </c>
      <c r="S16" s="35">
        <v>1</v>
      </c>
      <c r="T16" s="35">
        <v>1</v>
      </c>
      <c r="U16" s="35">
        <v>1</v>
      </c>
      <c r="V16" s="31"/>
      <c r="W16" s="32"/>
      <c r="X16" s="32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</row>
    <row r="17" spans="1:103" ht="12" x14ac:dyDescent="0.2">
      <c r="A17" s="23" t="s">
        <v>20</v>
      </c>
      <c r="B17" s="23" t="s">
        <v>21</v>
      </c>
      <c r="C17" s="25">
        <f t="shared" si="2"/>
        <v>6</v>
      </c>
      <c r="D17" s="26">
        <f t="shared" si="3"/>
        <v>18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28"/>
      <c r="S17" s="31"/>
      <c r="T17" s="31"/>
      <c r="U17" s="31"/>
      <c r="V17" s="31"/>
      <c r="W17" s="16"/>
      <c r="X17" s="16"/>
      <c r="Y17" s="36"/>
      <c r="Z17" s="34">
        <v>1</v>
      </c>
      <c r="AA17" s="34">
        <v>1</v>
      </c>
      <c r="AB17" s="34">
        <v>1</v>
      </c>
      <c r="AC17" s="34">
        <v>1</v>
      </c>
      <c r="AD17" s="34">
        <v>1</v>
      </c>
      <c r="AE17" s="34">
        <v>1</v>
      </c>
      <c r="AF17" s="36"/>
      <c r="AG17" s="36"/>
      <c r="AH17" s="36"/>
      <c r="AI17" s="36"/>
      <c r="AJ17" s="37"/>
      <c r="AK17" s="36"/>
      <c r="AL17" s="36"/>
      <c r="AM17" s="36"/>
      <c r="AN17" s="36"/>
      <c r="AO17" s="36"/>
      <c r="AP17" s="36"/>
      <c r="AQ17" s="36"/>
      <c r="AR17" s="36"/>
      <c r="AS17" s="36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</row>
    <row r="18" spans="1:103" ht="12" x14ac:dyDescent="0.2">
      <c r="A18" s="23" t="s">
        <v>22</v>
      </c>
      <c r="B18" s="23" t="s">
        <v>23</v>
      </c>
      <c r="C18" s="25">
        <f t="shared" si="2"/>
        <v>2</v>
      </c>
      <c r="D18" s="26">
        <f>+C18*3</f>
        <v>6</v>
      </c>
      <c r="E18" s="28"/>
      <c r="F18" s="28"/>
      <c r="G18" s="28"/>
      <c r="H18" s="28"/>
      <c r="I18" s="28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2"/>
      <c r="X18" s="32"/>
      <c r="Y18" s="28"/>
      <c r="Z18" s="28"/>
      <c r="AA18" s="31"/>
      <c r="AB18" s="31"/>
      <c r="AC18" s="31"/>
      <c r="AD18" s="31"/>
      <c r="AE18" s="31"/>
      <c r="AF18" s="27">
        <v>1</v>
      </c>
      <c r="AG18" s="27">
        <v>1</v>
      </c>
      <c r="AH18" s="31"/>
      <c r="AI18" s="31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</row>
    <row r="19" spans="1:103" ht="12" x14ac:dyDescent="0.2">
      <c r="A19" s="23" t="s">
        <v>24</v>
      </c>
      <c r="B19" s="23" t="s">
        <v>25</v>
      </c>
      <c r="C19" s="25">
        <f t="shared" si="2"/>
        <v>3</v>
      </c>
      <c r="D19" s="26">
        <f>+C19*3</f>
        <v>9</v>
      </c>
      <c r="E19" s="28"/>
      <c r="F19" s="28"/>
      <c r="G19" s="28"/>
      <c r="H19" s="28"/>
      <c r="I19" s="28"/>
      <c r="J19" s="28"/>
      <c r="K19" s="4"/>
      <c r="L19" s="38"/>
      <c r="M19" s="38"/>
      <c r="N19" s="38"/>
      <c r="O19" s="28"/>
      <c r="P19" s="28"/>
      <c r="Q19" s="28"/>
      <c r="R19" s="28"/>
      <c r="S19" s="31"/>
      <c r="T19" s="31"/>
      <c r="U19" s="31"/>
      <c r="V19" s="28"/>
      <c r="W19" s="32"/>
      <c r="X19" s="32"/>
      <c r="Y19" s="28"/>
      <c r="Z19" s="31"/>
      <c r="AA19" s="31"/>
      <c r="AB19" s="31"/>
      <c r="AC19" s="31"/>
      <c r="AD19" s="31"/>
      <c r="AE19" s="31"/>
      <c r="AF19" s="31"/>
      <c r="AG19" s="31"/>
      <c r="AH19" s="27">
        <v>1</v>
      </c>
      <c r="AI19" s="27">
        <v>1</v>
      </c>
      <c r="AJ19" s="27">
        <v>1</v>
      </c>
      <c r="AK19" s="31"/>
      <c r="AL19" s="31"/>
      <c r="AM19" s="28"/>
      <c r="AN19" s="28"/>
      <c r="AO19" s="28"/>
      <c r="AP19" s="28"/>
      <c r="AQ19" s="28"/>
      <c r="AR19" s="28"/>
      <c r="AS19" s="28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</row>
    <row r="20" spans="1:103" ht="12" x14ac:dyDescent="0.2">
      <c r="A20" s="23" t="s">
        <v>26</v>
      </c>
      <c r="B20" s="23" t="s">
        <v>27</v>
      </c>
      <c r="C20" s="25">
        <f t="shared" si="2"/>
        <v>2</v>
      </c>
      <c r="D20" s="26">
        <f>+C20*3</f>
        <v>6</v>
      </c>
      <c r="E20" s="37"/>
      <c r="F20" s="36"/>
      <c r="G20" s="36"/>
      <c r="H20" s="28"/>
      <c r="I20" s="28"/>
      <c r="J20" s="28"/>
      <c r="K20" s="28"/>
      <c r="L20" s="28"/>
      <c r="M20" s="28"/>
      <c r="N20" s="17"/>
      <c r="O20" s="17"/>
      <c r="P20" s="17"/>
      <c r="Q20" s="31"/>
      <c r="R20" s="31"/>
      <c r="S20" s="31"/>
      <c r="T20" s="31"/>
      <c r="U20" s="39"/>
      <c r="V20" s="31"/>
      <c r="W20" s="16"/>
      <c r="X20" s="16"/>
      <c r="Y20" s="36"/>
      <c r="Z20" s="17"/>
      <c r="AA20" s="17"/>
      <c r="AB20" s="28"/>
      <c r="AC20" s="28"/>
      <c r="AD20" s="28"/>
      <c r="AE20" s="28"/>
      <c r="AF20" s="31"/>
      <c r="AG20" s="31"/>
      <c r="AH20" s="31"/>
      <c r="AI20" s="36"/>
      <c r="AJ20" s="36"/>
      <c r="AK20" s="27">
        <v>1</v>
      </c>
      <c r="AL20" s="27">
        <v>1</v>
      </c>
      <c r="AM20" s="31"/>
      <c r="AN20" s="31"/>
      <c r="AO20" s="31"/>
      <c r="AP20" s="31"/>
      <c r="AQ20" s="36"/>
      <c r="AR20" s="31"/>
      <c r="AS20" s="31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</row>
    <row r="21" spans="1:103" ht="12" x14ac:dyDescent="0.2">
      <c r="A21" s="23" t="s">
        <v>71</v>
      </c>
      <c r="B21" s="23" t="s">
        <v>19</v>
      </c>
      <c r="C21" s="25">
        <f t="shared" si="2"/>
        <v>2</v>
      </c>
      <c r="D21" s="26">
        <f>+C21*3</f>
        <v>6</v>
      </c>
      <c r="E21" s="37"/>
      <c r="F21" s="36"/>
      <c r="G21" s="36"/>
      <c r="H21" s="28"/>
      <c r="I21" s="28"/>
      <c r="J21" s="28"/>
      <c r="K21" s="28"/>
      <c r="L21" s="28"/>
      <c r="M21" s="28"/>
      <c r="N21" s="17"/>
      <c r="O21" s="17"/>
      <c r="P21" s="17"/>
      <c r="Q21" s="31"/>
      <c r="R21" s="31"/>
      <c r="S21" s="31"/>
      <c r="T21" s="31"/>
      <c r="U21" s="39"/>
      <c r="V21" s="31"/>
      <c r="W21" s="16"/>
      <c r="X21" s="16"/>
      <c r="Y21" s="36"/>
      <c r="Z21" s="17"/>
      <c r="AA21" s="17"/>
      <c r="AB21" s="28"/>
      <c r="AC21" s="28"/>
      <c r="AD21" s="28"/>
      <c r="AE21" s="28"/>
      <c r="AF21" s="31"/>
      <c r="AG21" s="31"/>
      <c r="AH21" s="31"/>
      <c r="AI21" s="36"/>
      <c r="AJ21" s="36"/>
      <c r="AK21" s="28"/>
      <c r="AL21" s="28"/>
      <c r="AM21" s="40">
        <v>1</v>
      </c>
      <c r="AN21" s="40">
        <v>1</v>
      </c>
      <c r="AO21" s="31"/>
      <c r="AP21" s="31"/>
      <c r="AQ21" s="36"/>
      <c r="AR21" s="31"/>
      <c r="AS21" s="31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</row>
    <row r="22" spans="1:103" ht="12" x14ac:dyDescent="0.2">
      <c r="A22" s="23" t="s">
        <v>28</v>
      </c>
      <c r="B22" s="23" t="s">
        <v>19</v>
      </c>
      <c r="C22" s="25">
        <f t="shared" si="2"/>
        <v>2</v>
      </c>
      <c r="D22" s="26">
        <f>+C22*3</f>
        <v>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41"/>
      <c r="X22" s="41"/>
      <c r="Y22" s="31"/>
      <c r="Z22" s="31"/>
      <c r="AA22" s="31"/>
      <c r="AB22" s="31"/>
      <c r="AC22" s="17"/>
      <c r="AD22" s="17"/>
      <c r="AE22" s="17"/>
      <c r="AF22" s="17"/>
      <c r="AG22" s="31"/>
      <c r="AH22" s="31"/>
      <c r="AI22" s="17"/>
      <c r="AJ22" s="17"/>
      <c r="AK22" s="17"/>
      <c r="AL22" s="31"/>
      <c r="AM22" s="31"/>
      <c r="AN22" s="31"/>
      <c r="AO22" s="35">
        <v>1</v>
      </c>
      <c r="AP22" s="35">
        <v>1</v>
      </c>
      <c r="AQ22" s="28"/>
      <c r="AR22" s="36"/>
      <c r="AS22" s="36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</row>
    <row r="23" spans="1:103" ht="12" x14ac:dyDescent="0.2">
      <c r="A23" s="85" t="s">
        <v>29</v>
      </c>
      <c r="B23" s="85" t="s">
        <v>14</v>
      </c>
      <c r="C23" s="25">
        <f t="shared" si="2"/>
        <v>2</v>
      </c>
      <c r="D23" s="26">
        <f t="shared" si="3"/>
        <v>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41"/>
      <c r="X23" s="41"/>
      <c r="Y23" s="31"/>
      <c r="Z23" s="31"/>
      <c r="AA23" s="28"/>
      <c r="AB23" s="28"/>
      <c r="AC23" s="28"/>
      <c r="AD23" s="28"/>
      <c r="AE23" s="31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35">
        <v>1</v>
      </c>
      <c r="AR23" s="35">
        <v>1</v>
      </c>
      <c r="AS23" s="39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</row>
    <row r="24" spans="1:103" ht="12" x14ac:dyDescent="0.2">
      <c r="A24" s="85" t="s">
        <v>30</v>
      </c>
      <c r="B24" s="85" t="s">
        <v>31</v>
      </c>
      <c r="C24" s="25">
        <f t="shared" si="2"/>
        <v>2</v>
      </c>
      <c r="D24" s="26">
        <f t="shared" si="3"/>
        <v>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0">
        <v>1</v>
      </c>
      <c r="W24" s="41"/>
      <c r="X24" s="41"/>
      <c r="Y24" s="31"/>
      <c r="Z24" s="31"/>
      <c r="AA24" s="31"/>
      <c r="AB24" s="31"/>
      <c r="AC24" s="31"/>
      <c r="AD24" s="31"/>
      <c r="AE24" s="31"/>
      <c r="AF24" s="17"/>
      <c r="AG24" s="17"/>
      <c r="AH24" s="39"/>
      <c r="AI24" s="39"/>
      <c r="AJ24" s="39"/>
      <c r="AK24" s="39"/>
      <c r="AL24" s="28"/>
      <c r="AM24" s="28"/>
      <c r="AN24" s="28"/>
      <c r="AO24" s="28"/>
      <c r="AP24" s="28"/>
      <c r="AQ24" s="31"/>
      <c r="AR24" s="28"/>
      <c r="AS24" s="27">
        <v>1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</row>
    <row r="25" spans="1:103" ht="12" x14ac:dyDescent="0.2">
      <c r="A25" s="42" t="s">
        <v>32</v>
      </c>
      <c r="B25" s="42"/>
      <c r="C25" s="43">
        <f>SUM(C11:C24)</f>
        <v>39</v>
      </c>
      <c r="D25" s="43">
        <f>SUM(D11:D24)</f>
        <v>117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</row>
    <row r="26" spans="1:103" ht="1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</row>
    <row r="27" spans="1:103" x14ac:dyDescent="0.25">
      <c r="E27"/>
      <c r="F27"/>
      <c r="G27"/>
      <c r="I27" s="4"/>
      <c r="J27"/>
      <c r="P27" s="4"/>
      <c r="Q27" s="4"/>
      <c r="S27"/>
      <c r="W27" s="13" t="s">
        <v>5</v>
      </c>
      <c r="X27" s="13"/>
      <c r="Y27" s="13"/>
      <c r="AA27"/>
      <c r="AM27"/>
      <c r="AN27"/>
      <c r="AO27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</row>
    <row r="28" spans="1:103" x14ac:dyDescent="0.25">
      <c r="A28" s="45"/>
      <c r="B28" s="45"/>
      <c r="C28"/>
      <c r="D28"/>
      <c r="E28" s="17" t="s">
        <v>33</v>
      </c>
      <c r="F28" s="17" t="s">
        <v>33</v>
      </c>
      <c r="G28" s="87"/>
      <c r="H28" s="17" t="s">
        <v>33</v>
      </c>
      <c r="I28" s="17" t="s">
        <v>33</v>
      </c>
      <c r="J28" s="17" t="s">
        <v>33</v>
      </c>
      <c r="K28" s="17" t="s">
        <v>33</v>
      </c>
      <c r="L28" s="17" t="s">
        <v>33</v>
      </c>
      <c r="M28" s="17" t="s">
        <v>33</v>
      </c>
      <c r="N28" s="17" t="s">
        <v>33</v>
      </c>
      <c r="O28" s="17" t="s">
        <v>33</v>
      </c>
      <c r="P28" s="17" t="s">
        <v>33</v>
      </c>
      <c r="Q28" s="17" t="s">
        <v>33</v>
      </c>
      <c r="R28" s="17" t="s">
        <v>33</v>
      </c>
      <c r="S28" s="17" t="s">
        <v>33</v>
      </c>
      <c r="T28" s="46" t="s">
        <v>34</v>
      </c>
      <c r="U28" s="17" t="s">
        <v>33</v>
      </c>
      <c r="V28" s="17" t="s">
        <v>33</v>
      </c>
      <c r="W28" s="16" t="s">
        <v>33</v>
      </c>
      <c r="X28" s="16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7" t="s">
        <v>33</v>
      </c>
      <c r="AF28" s="17" t="s">
        <v>33</v>
      </c>
      <c r="AG28" s="17" t="s">
        <v>33</v>
      </c>
      <c r="AH28" s="17" t="s">
        <v>33</v>
      </c>
      <c r="AI28" s="17" t="s">
        <v>33</v>
      </c>
      <c r="AJ28" s="17" t="s">
        <v>33</v>
      </c>
      <c r="AK28" s="17" t="s">
        <v>33</v>
      </c>
      <c r="AL28" s="17" t="s">
        <v>33</v>
      </c>
      <c r="AM28" s="17" t="s">
        <v>33</v>
      </c>
      <c r="AN28" s="17" t="s">
        <v>33</v>
      </c>
      <c r="AO28" s="17" t="s">
        <v>33</v>
      </c>
      <c r="AP28" s="17" t="s">
        <v>33</v>
      </c>
      <c r="AQ28" s="17" t="s">
        <v>33</v>
      </c>
      <c r="AR28" s="17" t="s">
        <v>33</v>
      </c>
      <c r="AS28" s="17" t="s">
        <v>33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</row>
    <row r="29" spans="1:103" ht="78" customHeight="1" x14ac:dyDescent="0.2">
      <c r="A29" s="47" t="s">
        <v>35</v>
      </c>
      <c r="B29" s="47"/>
      <c r="C29" s="19" t="s">
        <v>9</v>
      </c>
      <c r="D29" s="19" t="s">
        <v>10</v>
      </c>
      <c r="E29" s="29">
        <v>44643</v>
      </c>
      <c r="F29" s="29">
        <f t="shared" ref="F29:AS29" si="4">+E29+7</f>
        <v>44650</v>
      </c>
      <c r="G29" s="88"/>
      <c r="H29" s="29">
        <f>+F29+7</f>
        <v>44657</v>
      </c>
      <c r="I29" s="29">
        <f t="shared" si="4"/>
        <v>44664</v>
      </c>
      <c r="J29" s="29">
        <f t="shared" si="4"/>
        <v>44671</v>
      </c>
      <c r="K29" s="29">
        <f t="shared" si="4"/>
        <v>44678</v>
      </c>
      <c r="L29" s="29">
        <f t="shared" si="4"/>
        <v>44685</v>
      </c>
      <c r="M29" s="29">
        <f t="shared" si="4"/>
        <v>44692</v>
      </c>
      <c r="N29" s="29">
        <f>+M29+7</f>
        <v>44699</v>
      </c>
      <c r="O29" s="29">
        <f t="shared" si="4"/>
        <v>44706</v>
      </c>
      <c r="P29" s="29">
        <f t="shared" si="4"/>
        <v>44713</v>
      </c>
      <c r="Q29" s="29">
        <f t="shared" si="4"/>
        <v>44720</v>
      </c>
      <c r="R29" s="29">
        <f t="shared" si="4"/>
        <v>44727</v>
      </c>
      <c r="S29" s="29">
        <f t="shared" si="4"/>
        <v>44734</v>
      </c>
      <c r="T29" s="48">
        <v>44740</v>
      </c>
      <c r="U29" s="29">
        <v>44748</v>
      </c>
      <c r="V29" s="29">
        <f t="shared" si="4"/>
        <v>44755</v>
      </c>
      <c r="W29" s="49">
        <f>+V29+7</f>
        <v>44762</v>
      </c>
      <c r="X29" s="49">
        <f t="shared" si="4"/>
        <v>44769</v>
      </c>
      <c r="Y29" s="29">
        <f t="shared" si="4"/>
        <v>44776</v>
      </c>
      <c r="Z29" s="29">
        <f t="shared" si="4"/>
        <v>44783</v>
      </c>
      <c r="AA29" s="29">
        <f>+Z29+7</f>
        <v>44790</v>
      </c>
      <c r="AB29" s="29">
        <f t="shared" si="4"/>
        <v>44797</v>
      </c>
      <c r="AC29" s="29">
        <f t="shared" si="4"/>
        <v>44804</v>
      </c>
      <c r="AD29" s="29">
        <f t="shared" si="4"/>
        <v>44811</v>
      </c>
      <c r="AE29" s="29">
        <f t="shared" si="4"/>
        <v>44818</v>
      </c>
      <c r="AF29" s="29">
        <f t="shared" si="4"/>
        <v>44825</v>
      </c>
      <c r="AG29" s="29">
        <f t="shared" si="4"/>
        <v>44832</v>
      </c>
      <c r="AH29" s="29">
        <f t="shared" si="4"/>
        <v>44839</v>
      </c>
      <c r="AI29" s="29">
        <f>+AH29+7</f>
        <v>44846</v>
      </c>
      <c r="AJ29" s="29">
        <f t="shared" si="4"/>
        <v>44853</v>
      </c>
      <c r="AK29" s="29">
        <f t="shared" si="4"/>
        <v>44860</v>
      </c>
      <c r="AL29" s="29">
        <f t="shared" si="4"/>
        <v>44867</v>
      </c>
      <c r="AM29" s="29">
        <f t="shared" si="4"/>
        <v>44874</v>
      </c>
      <c r="AN29" s="29">
        <f t="shared" si="4"/>
        <v>44881</v>
      </c>
      <c r="AO29" s="29">
        <f t="shared" si="4"/>
        <v>44888</v>
      </c>
      <c r="AP29" s="29">
        <f t="shared" si="4"/>
        <v>44895</v>
      </c>
      <c r="AQ29" s="29">
        <f t="shared" si="4"/>
        <v>44902</v>
      </c>
      <c r="AR29" s="29">
        <f t="shared" si="4"/>
        <v>44909</v>
      </c>
      <c r="AS29" s="29">
        <f t="shared" si="4"/>
        <v>44916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</row>
    <row r="30" spans="1:103" ht="12" x14ac:dyDescent="0.2">
      <c r="A30" s="50" t="s">
        <v>36</v>
      </c>
      <c r="B30" s="23" t="s">
        <v>25</v>
      </c>
      <c r="C30" s="25">
        <f t="shared" ref="C30:C40" si="5">SUM(E30:AS30)</f>
        <v>1</v>
      </c>
      <c r="D30" s="26">
        <f>+C30*3</f>
        <v>3</v>
      </c>
      <c r="E30" s="34">
        <v>1</v>
      </c>
      <c r="F30" s="31"/>
      <c r="G30" s="31"/>
      <c r="H30" s="31"/>
      <c r="I30" s="31"/>
      <c r="J30" s="31"/>
      <c r="K30" s="31"/>
      <c r="L30" s="31"/>
      <c r="M30" s="31"/>
      <c r="N30" s="31"/>
      <c r="O30" s="22"/>
      <c r="P30" s="22"/>
      <c r="Q30" s="22"/>
      <c r="R30" s="22"/>
      <c r="S30" s="22"/>
      <c r="T30" s="22"/>
      <c r="U30" s="22"/>
      <c r="V30" s="22"/>
      <c r="W30" s="51"/>
      <c r="X30" s="5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spans="1:103" ht="12" x14ac:dyDescent="0.2">
      <c r="A31" s="23" t="s">
        <v>37</v>
      </c>
      <c r="B31" s="23" t="s">
        <v>38</v>
      </c>
      <c r="C31" s="25">
        <f t="shared" si="5"/>
        <v>4</v>
      </c>
      <c r="D31" s="26">
        <f>+C31*3</f>
        <v>12</v>
      </c>
      <c r="E31" s="29"/>
      <c r="F31" s="27">
        <v>1</v>
      </c>
      <c r="G31" s="28"/>
      <c r="H31" s="27">
        <v>1</v>
      </c>
      <c r="I31" s="27">
        <v>1</v>
      </c>
      <c r="J31" s="27">
        <v>1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16"/>
      <c r="X31" s="16"/>
      <c r="Y31" s="36"/>
      <c r="Z31" s="17"/>
      <c r="AA31" s="17"/>
      <c r="AB31" s="17"/>
      <c r="AC31" s="17"/>
      <c r="AD31" s="36"/>
      <c r="AE31" s="36"/>
      <c r="AF31" s="36"/>
      <c r="AG31" s="36"/>
      <c r="AH31" s="36"/>
      <c r="AI31" s="36"/>
      <c r="AJ31" s="37"/>
      <c r="AK31" s="36"/>
      <c r="AL31" s="36"/>
      <c r="AM31" s="36"/>
      <c r="AN31" s="36"/>
      <c r="AO31" s="36"/>
      <c r="AP31" s="36"/>
      <c r="AQ31" s="36"/>
      <c r="AR31" s="36"/>
      <c r="AS31" s="36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</row>
    <row r="32" spans="1:103" ht="12" x14ac:dyDescent="0.2">
      <c r="A32" s="23" t="s">
        <v>77</v>
      </c>
      <c r="B32" s="23" t="s">
        <v>39</v>
      </c>
      <c r="C32" s="25">
        <f t="shared" si="5"/>
        <v>4</v>
      </c>
      <c r="D32" s="26">
        <f>+C32*3</f>
        <v>12</v>
      </c>
      <c r="E32" s="37"/>
      <c r="F32" s="37"/>
      <c r="G32" s="37"/>
      <c r="H32" s="37"/>
      <c r="I32" s="36"/>
      <c r="J32" s="28"/>
      <c r="K32" s="27">
        <v>1</v>
      </c>
      <c r="L32" s="27">
        <v>1</v>
      </c>
      <c r="M32" s="27">
        <v>1</v>
      </c>
      <c r="N32" s="27">
        <v>1</v>
      </c>
      <c r="O32" s="31"/>
      <c r="P32" s="31"/>
      <c r="Q32" s="31"/>
      <c r="R32" s="31"/>
      <c r="S32" s="52"/>
      <c r="T32" s="31"/>
      <c r="U32" s="52"/>
      <c r="V32" s="52"/>
      <c r="W32" s="53"/>
      <c r="X32" s="16"/>
      <c r="Y32" s="36"/>
      <c r="Z32" s="31"/>
      <c r="AA32" s="31"/>
      <c r="AB32" s="31"/>
      <c r="AC32" s="31"/>
      <c r="AD32" s="31"/>
      <c r="AE32" s="31"/>
      <c r="AF32" s="31"/>
      <c r="AG32" s="36"/>
      <c r="AH32" s="36"/>
      <c r="AI32" s="36"/>
      <c r="AJ32" s="36"/>
      <c r="AK32" s="31"/>
      <c r="AL32" s="31"/>
      <c r="AM32" s="31"/>
      <c r="AN32" s="31"/>
      <c r="AO32" s="31"/>
      <c r="AP32" s="31"/>
      <c r="AQ32" s="31"/>
      <c r="AR32" s="36"/>
      <c r="AS32" s="36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03" ht="12" x14ac:dyDescent="0.2">
      <c r="A33" s="23" t="s">
        <v>78</v>
      </c>
      <c r="B33" s="23" t="s">
        <v>40</v>
      </c>
      <c r="C33" s="25">
        <f t="shared" si="5"/>
        <v>4</v>
      </c>
      <c r="D33" s="26">
        <f>+C33*3</f>
        <v>12</v>
      </c>
      <c r="E33" s="54"/>
      <c r="F33" s="31"/>
      <c r="G33" s="31"/>
      <c r="H33" s="31"/>
      <c r="I33" s="31"/>
      <c r="J33" s="31"/>
      <c r="K33" s="31"/>
      <c r="L33" s="31"/>
      <c r="M33" s="31"/>
      <c r="N33" s="31"/>
      <c r="O33" s="27">
        <v>1</v>
      </c>
      <c r="P33" s="27">
        <v>1</v>
      </c>
      <c r="Q33" s="27">
        <v>1</v>
      </c>
      <c r="R33" s="27">
        <v>1</v>
      </c>
      <c r="S33" s="31"/>
      <c r="T33" s="31"/>
      <c r="U33" s="31"/>
      <c r="V33" s="17"/>
      <c r="W33" s="55"/>
      <c r="X33" s="55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8"/>
      <c r="AL33" s="31"/>
      <c r="AM33" s="31"/>
      <c r="AN33" s="31"/>
      <c r="AO33" s="31"/>
      <c r="AP33" s="31"/>
      <c r="AQ33" s="31"/>
      <c r="AR33" s="31"/>
      <c r="AS33" s="5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</row>
    <row r="34" spans="1:103" ht="12" x14ac:dyDescent="0.2">
      <c r="A34" s="23" t="s">
        <v>41</v>
      </c>
      <c r="B34" s="23" t="s">
        <v>80</v>
      </c>
      <c r="C34" s="25">
        <f t="shared" si="5"/>
        <v>3</v>
      </c>
      <c r="D34" s="26">
        <f t="shared" ref="D34:D40" si="6">+C34*3</f>
        <v>9</v>
      </c>
      <c r="E34" s="37"/>
      <c r="F34" s="37"/>
      <c r="G34" s="37"/>
      <c r="H34" s="37"/>
      <c r="I34" s="36"/>
      <c r="J34" s="28"/>
      <c r="K34" s="28"/>
      <c r="L34" s="28"/>
      <c r="M34" s="28"/>
      <c r="N34" s="28"/>
      <c r="O34" s="31"/>
      <c r="P34" s="31"/>
      <c r="Q34" s="31"/>
      <c r="R34" s="28"/>
      <c r="S34" s="35">
        <v>1</v>
      </c>
      <c r="T34" s="35">
        <v>1</v>
      </c>
      <c r="U34" s="35">
        <v>1</v>
      </c>
      <c r="V34" s="31"/>
      <c r="W34" s="53"/>
      <c r="X34" s="16"/>
      <c r="Y34" s="36"/>
      <c r="Z34" s="17"/>
      <c r="AA34" s="17"/>
      <c r="AB34" s="17"/>
      <c r="AC34" s="17"/>
      <c r="AD34" s="31"/>
      <c r="AE34" s="31"/>
      <c r="AF34" s="31"/>
      <c r="AG34" s="31"/>
      <c r="AH34" s="31"/>
      <c r="AI34" s="31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</row>
    <row r="35" spans="1:103" ht="12" x14ac:dyDescent="0.2">
      <c r="A35" s="23" t="s">
        <v>44</v>
      </c>
      <c r="B35" s="23" t="s">
        <v>45</v>
      </c>
      <c r="C35" s="25">
        <f t="shared" si="5"/>
        <v>5</v>
      </c>
      <c r="D35" s="26">
        <f>+C35*3</f>
        <v>15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39"/>
      <c r="V35" s="39"/>
      <c r="W35" s="32"/>
      <c r="X35" s="32"/>
      <c r="Y35" s="35">
        <v>1</v>
      </c>
      <c r="Z35" s="35">
        <v>1</v>
      </c>
      <c r="AA35" s="35">
        <v>1</v>
      </c>
      <c r="AB35" s="35">
        <v>1</v>
      </c>
      <c r="AC35" s="35">
        <v>1</v>
      </c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28"/>
      <c r="AP35" s="28"/>
      <c r="AQ35" s="31"/>
      <c r="AR35" s="39"/>
      <c r="AS35" s="39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</row>
    <row r="36" spans="1:103" ht="12" x14ac:dyDescent="0.2">
      <c r="A36" s="23" t="s">
        <v>42</v>
      </c>
      <c r="B36" s="23" t="s">
        <v>43</v>
      </c>
      <c r="C36" s="25">
        <f t="shared" si="5"/>
        <v>6</v>
      </c>
      <c r="D36" s="26">
        <f>+C36*3</f>
        <v>18</v>
      </c>
      <c r="E36" s="29"/>
      <c r="F36" s="52"/>
      <c r="G36" s="52"/>
      <c r="H36" s="52"/>
      <c r="I36" s="52"/>
      <c r="J36" s="52"/>
      <c r="K36" s="52"/>
      <c r="L36" s="5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16"/>
      <c r="X36" s="16"/>
      <c r="Y36" s="31"/>
      <c r="Z36" s="31"/>
      <c r="AA36" s="31"/>
      <c r="AB36" s="31"/>
      <c r="AC36" s="31"/>
      <c r="AD36" s="34">
        <v>1</v>
      </c>
      <c r="AE36" s="34">
        <v>1</v>
      </c>
      <c r="AF36" s="34">
        <v>1</v>
      </c>
      <c r="AG36" s="34">
        <v>1</v>
      </c>
      <c r="AH36" s="34">
        <v>1</v>
      </c>
      <c r="AI36" s="34">
        <v>1</v>
      </c>
      <c r="AJ36" s="31"/>
      <c r="AK36" s="31"/>
      <c r="AL36" s="31"/>
      <c r="AM36" s="31"/>
      <c r="AN36" s="36"/>
      <c r="AO36" s="36"/>
      <c r="AP36" s="36"/>
      <c r="AQ36" s="36"/>
      <c r="AR36" s="36"/>
      <c r="AS36" s="36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</row>
    <row r="37" spans="1:103" ht="12" x14ac:dyDescent="0.2">
      <c r="A37" s="33" t="s">
        <v>73</v>
      </c>
      <c r="B37" s="23" t="s">
        <v>46</v>
      </c>
      <c r="C37" s="25">
        <f t="shared" si="5"/>
        <v>4</v>
      </c>
      <c r="D37" s="26">
        <f>+C37*3</f>
        <v>12</v>
      </c>
      <c r="E37" s="54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17"/>
      <c r="V37" s="17"/>
      <c r="W37" s="41"/>
      <c r="X37" s="55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56">
        <v>1</v>
      </c>
      <c r="AK37" s="56">
        <v>1</v>
      </c>
      <c r="AL37" s="56">
        <v>1</v>
      </c>
      <c r="AM37" s="56">
        <v>1</v>
      </c>
      <c r="AN37" s="31"/>
      <c r="AO37" s="31"/>
      <c r="AP37" s="31"/>
      <c r="AQ37" s="31"/>
      <c r="AR37" s="31"/>
      <c r="AS37" s="5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</row>
    <row r="38" spans="1:103" ht="12" x14ac:dyDescent="0.2">
      <c r="A38" s="23" t="s">
        <v>70</v>
      </c>
      <c r="B38" s="23" t="s">
        <v>72</v>
      </c>
      <c r="C38" s="25">
        <f t="shared" si="5"/>
        <v>4</v>
      </c>
      <c r="D38" s="26">
        <f t="shared" si="6"/>
        <v>12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41"/>
      <c r="X38" s="41"/>
      <c r="Y38" s="31"/>
      <c r="Z38" s="31"/>
      <c r="AA38" s="28"/>
      <c r="AB38" s="31"/>
      <c r="AC38" s="31"/>
      <c r="AD38" s="31"/>
      <c r="AE38" s="28"/>
      <c r="AF38" s="31"/>
      <c r="AG38" s="31"/>
      <c r="AH38" s="31"/>
      <c r="AI38" s="31"/>
      <c r="AJ38" s="31"/>
      <c r="AK38" s="31"/>
      <c r="AL38" s="31"/>
      <c r="AM38" s="31"/>
      <c r="AN38" s="40">
        <v>1</v>
      </c>
      <c r="AO38" s="40">
        <v>1</v>
      </c>
      <c r="AP38" s="40">
        <v>1</v>
      </c>
      <c r="AQ38" s="40">
        <v>1</v>
      </c>
      <c r="AR38" s="28"/>
      <c r="AS38" s="39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</row>
    <row r="39" spans="1:103" ht="12" x14ac:dyDescent="0.2">
      <c r="A39" s="85" t="s">
        <v>30</v>
      </c>
      <c r="B39" s="85" t="s">
        <v>31</v>
      </c>
      <c r="C39" s="25">
        <f t="shared" si="5"/>
        <v>2</v>
      </c>
      <c r="D39" s="26">
        <f t="shared" si="6"/>
        <v>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30">
        <v>1</v>
      </c>
      <c r="W39" s="41"/>
      <c r="X39" s="41"/>
      <c r="Y39" s="31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27">
        <v>1</v>
      </c>
      <c r="AS39" s="17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</row>
    <row r="40" spans="1:103" ht="12" x14ac:dyDescent="0.2">
      <c r="A40" s="23" t="s">
        <v>47</v>
      </c>
      <c r="B40" s="23" t="s">
        <v>48</v>
      </c>
      <c r="C40" s="25">
        <f t="shared" si="5"/>
        <v>1</v>
      </c>
      <c r="D40" s="26">
        <f t="shared" si="6"/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41"/>
      <c r="X40" s="41"/>
      <c r="Y40" s="31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7"/>
      <c r="AS40" s="27">
        <v>1</v>
      </c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</row>
    <row r="41" spans="1:103" ht="12" x14ac:dyDescent="0.2">
      <c r="A41" s="42" t="s">
        <v>32</v>
      </c>
      <c r="B41" s="42"/>
      <c r="C41" s="58">
        <f>SUM(C30:C40)</f>
        <v>38</v>
      </c>
      <c r="D41" s="59">
        <f>SUM(D30:D40)</f>
        <v>114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</row>
    <row r="42" spans="1:103" ht="12" x14ac:dyDescent="0.2">
      <c r="A42" s="42" t="s">
        <v>49</v>
      </c>
      <c r="B42" s="42"/>
      <c r="C42" s="58">
        <f>+C41+C25</f>
        <v>77</v>
      </c>
      <c r="D42" s="43">
        <f>+D41+D25</f>
        <v>231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</row>
    <row r="43" spans="1:103" ht="12" x14ac:dyDescent="0.2">
      <c r="A43" s="44"/>
      <c r="B43" s="44"/>
      <c r="C43" s="60"/>
      <c r="D43" s="60"/>
      <c r="E43" s="60"/>
      <c r="F43" s="7"/>
      <c r="G43" s="7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</row>
    <row r="44" spans="1:103" x14ac:dyDescent="0.25">
      <c r="A44" s="61"/>
      <c r="B44" s="61"/>
      <c r="E44" s="4"/>
      <c r="F44" s="62"/>
      <c r="G44" s="62" t="s">
        <v>33</v>
      </c>
      <c r="H44" s="62" t="s">
        <v>33</v>
      </c>
      <c r="I44" s="62" t="s">
        <v>33</v>
      </c>
      <c r="J44" s="62" t="s">
        <v>33</v>
      </c>
      <c r="K44" s="5"/>
      <c r="L44" s="5"/>
      <c r="M44" s="62" t="s">
        <v>50</v>
      </c>
      <c r="N44" s="62" t="s">
        <v>50</v>
      </c>
      <c r="O44" s="62" t="s">
        <v>50</v>
      </c>
      <c r="P44" s="4"/>
      <c r="Q44" s="4"/>
      <c r="R44" s="62" t="s">
        <v>33</v>
      </c>
      <c r="S44" s="62" t="s">
        <v>33</v>
      </c>
      <c r="T44" s="62" t="s">
        <v>33</v>
      </c>
      <c r="U44" s="62" t="s">
        <v>33</v>
      </c>
      <c r="X44" s="62" t="s">
        <v>50</v>
      </c>
      <c r="Y44" s="62" t="s">
        <v>50</v>
      </c>
      <c r="Z44" s="62" t="s">
        <v>50</v>
      </c>
      <c r="AC44" s="62" t="s">
        <v>50</v>
      </c>
      <c r="AD44" s="62" t="s">
        <v>50</v>
      </c>
      <c r="AE44" s="62" t="s">
        <v>50</v>
      </c>
      <c r="AF44" s="62" t="s">
        <v>50</v>
      </c>
      <c r="AI44" s="62" t="s">
        <v>50</v>
      </c>
      <c r="AJ44" s="62" t="s">
        <v>50</v>
      </c>
      <c r="AK44" s="62" t="s">
        <v>50</v>
      </c>
      <c r="AL44" s="5"/>
      <c r="AN44" s="62" t="s">
        <v>51</v>
      </c>
      <c r="AO44" s="62" t="s">
        <v>51</v>
      </c>
      <c r="AP44" s="62" t="s">
        <v>51</v>
      </c>
      <c r="AQ44" s="62" t="s">
        <v>51</v>
      </c>
      <c r="AX44"/>
      <c r="AY44"/>
      <c r="AZ44"/>
      <c r="CW44" s="4"/>
      <c r="CX44" s="4"/>
      <c r="CY44" s="4"/>
    </row>
    <row r="45" spans="1:103" ht="69" x14ac:dyDescent="0.25">
      <c r="A45" s="14"/>
      <c r="B45" s="14"/>
      <c r="C45" s="63" t="s">
        <v>52</v>
      </c>
      <c r="D45" s="63" t="s">
        <v>10</v>
      </c>
      <c r="F45" s="89"/>
      <c r="G45" s="64">
        <v>44636</v>
      </c>
      <c r="H45" s="64">
        <f>G45+7</f>
        <v>44643</v>
      </c>
      <c r="I45" s="64">
        <f>H45+7</f>
        <v>44650</v>
      </c>
      <c r="J45" s="64">
        <f t="shared" ref="J45" si="7">I45+7</f>
        <v>44657</v>
      </c>
      <c r="K45" s="65"/>
      <c r="L45" s="65"/>
      <c r="M45" s="64">
        <v>44688</v>
      </c>
      <c r="N45" s="64">
        <f>M45+7</f>
        <v>44695</v>
      </c>
      <c r="O45" s="64">
        <f>N45+7</f>
        <v>44702</v>
      </c>
      <c r="P45" s="65"/>
      <c r="Q45" s="65"/>
      <c r="R45" s="64">
        <v>44713</v>
      </c>
      <c r="S45" s="64">
        <f>R45+7</f>
        <v>44720</v>
      </c>
      <c r="T45" s="64">
        <f t="shared" ref="T45" si="8">S45+7</f>
        <v>44727</v>
      </c>
      <c r="U45" s="64">
        <f>T45+7</f>
        <v>44734</v>
      </c>
      <c r="X45" s="64">
        <v>44779</v>
      </c>
      <c r="Y45" s="64">
        <f>X45+7</f>
        <v>44786</v>
      </c>
      <c r="Z45" s="64">
        <f>Y45+7</f>
        <v>44793</v>
      </c>
      <c r="AC45" s="64">
        <v>44807</v>
      </c>
      <c r="AD45" s="64">
        <f>AC45+7</f>
        <v>44814</v>
      </c>
      <c r="AE45" s="64">
        <f t="shared" ref="AE45:AF45" si="9">AD45+7</f>
        <v>44821</v>
      </c>
      <c r="AF45" s="64">
        <f t="shared" si="9"/>
        <v>44828</v>
      </c>
      <c r="AI45" s="64">
        <v>44849</v>
      </c>
      <c r="AJ45" s="64">
        <f>AI45+7</f>
        <v>44856</v>
      </c>
      <c r="AK45" s="64">
        <f>AJ45+7</f>
        <v>44863</v>
      </c>
      <c r="AL45" s="65"/>
      <c r="AN45" s="64">
        <v>44875</v>
      </c>
      <c r="AO45" s="64">
        <f>AN45+7</f>
        <v>44882</v>
      </c>
      <c r="AP45" s="64">
        <f t="shared" ref="AP45:AQ45" si="10">AO45+7</f>
        <v>44889</v>
      </c>
      <c r="AQ45" s="64">
        <f t="shared" si="10"/>
        <v>44896</v>
      </c>
      <c r="AX45"/>
      <c r="AY45"/>
      <c r="AZ45"/>
      <c r="CW45" s="4"/>
      <c r="CX45" s="4"/>
      <c r="CY45" s="4"/>
    </row>
    <row r="46" spans="1:103" x14ac:dyDescent="0.25">
      <c r="A46" s="61" t="s">
        <v>53</v>
      </c>
      <c r="B46" s="61"/>
      <c r="F46"/>
      <c r="G46"/>
      <c r="H46"/>
      <c r="I46"/>
      <c r="J46"/>
      <c r="M46"/>
      <c r="N46"/>
      <c r="O46"/>
      <c r="P46" s="4"/>
      <c r="Q46" s="4"/>
      <c r="R46"/>
      <c r="S46"/>
      <c r="T46"/>
      <c r="U46"/>
      <c r="X46"/>
      <c r="Y46"/>
      <c r="Z46"/>
      <c r="AC46"/>
      <c r="AD46"/>
      <c r="AE46"/>
      <c r="AF46"/>
      <c r="AI46"/>
      <c r="AJ46"/>
      <c r="AK46"/>
      <c r="AN46"/>
      <c r="AO46"/>
      <c r="AP46"/>
      <c r="AQ46"/>
      <c r="AX46"/>
      <c r="AY46"/>
      <c r="AZ46"/>
      <c r="CW46" s="4"/>
      <c r="CX46" s="4"/>
      <c r="CY46" s="4"/>
    </row>
    <row r="47" spans="1:103" x14ac:dyDescent="0.25">
      <c r="A47" s="66" t="s">
        <v>54</v>
      </c>
      <c r="B47" s="66"/>
      <c r="C47" s="67">
        <f>SUM(E47:AS47)</f>
        <v>4</v>
      </c>
      <c r="D47" s="6">
        <f>+C47*4</f>
        <v>16</v>
      </c>
      <c r="F47" s="90"/>
      <c r="G47" s="68">
        <v>1</v>
      </c>
      <c r="H47" s="68">
        <v>1</v>
      </c>
      <c r="I47" s="68">
        <v>1</v>
      </c>
      <c r="J47" s="68">
        <v>1</v>
      </c>
      <c r="O47" s="4"/>
      <c r="P47" s="4"/>
      <c r="Q47" s="4"/>
      <c r="R47" s="68">
        <v>0</v>
      </c>
      <c r="S47" s="68">
        <v>0</v>
      </c>
      <c r="T47" s="68">
        <v>0</v>
      </c>
      <c r="U47" s="68">
        <v>0</v>
      </c>
      <c r="X47" s="7"/>
      <c r="Y47" s="7"/>
      <c r="AC47" s="68">
        <v>0</v>
      </c>
      <c r="AD47" s="68">
        <v>0</v>
      </c>
      <c r="AE47" s="68">
        <v>0</v>
      </c>
      <c r="AF47" s="68">
        <v>0</v>
      </c>
      <c r="AI47" s="7"/>
      <c r="AJ47" s="7"/>
      <c r="AN47" s="68">
        <v>0</v>
      </c>
      <c r="AO47" s="68">
        <v>0</v>
      </c>
      <c r="AP47" s="68">
        <v>0</v>
      </c>
      <c r="AQ47" s="68">
        <v>0</v>
      </c>
      <c r="AY47"/>
      <c r="AZ47"/>
      <c r="CX47" s="4"/>
      <c r="CY47" s="4"/>
    </row>
    <row r="48" spans="1:103" x14ac:dyDescent="0.25">
      <c r="A48" s="66" t="s">
        <v>55</v>
      </c>
      <c r="B48" s="66"/>
      <c r="C48" s="67">
        <f>SUM(E48:AS48)</f>
        <v>3</v>
      </c>
      <c r="D48" s="6">
        <f>+C48*4</f>
        <v>12</v>
      </c>
      <c r="F48" s="4"/>
      <c r="G48" s="4"/>
      <c r="J48" s="4"/>
      <c r="K48" s="4"/>
      <c r="L48" s="4"/>
      <c r="M48" s="68">
        <v>1</v>
      </c>
      <c r="N48" s="68">
        <v>1</v>
      </c>
      <c r="O48" s="68">
        <v>1</v>
      </c>
      <c r="P48" s="4"/>
      <c r="Q48" s="4"/>
      <c r="X48" s="68">
        <v>0</v>
      </c>
      <c r="Y48" s="68">
        <v>0</v>
      </c>
      <c r="Z48" s="68">
        <v>0</v>
      </c>
      <c r="AI48" s="68">
        <v>0</v>
      </c>
      <c r="AJ48" s="68">
        <v>0</v>
      </c>
      <c r="AK48" s="68">
        <v>0</v>
      </c>
      <c r="AY48"/>
      <c r="AZ48"/>
      <c r="CX48" s="4"/>
      <c r="CY48" s="4"/>
    </row>
    <row r="49" spans="1:255" x14ac:dyDescent="0.25">
      <c r="A49" s="69" t="s">
        <v>56</v>
      </c>
      <c r="B49" s="69"/>
      <c r="C49" s="67">
        <v>6</v>
      </c>
      <c r="D49" s="6">
        <f>+C49*4</f>
        <v>24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R49" s="7"/>
      <c r="S49" s="7"/>
      <c r="T49" s="7"/>
      <c r="U49" s="7"/>
      <c r="V49" s="7"/>
      <c r="AM49" s="7"/>
      <c r="AN49" s="7"/>
      <c r="AO49" s="7"/>
      <c r="AY49"/>
      <c r="AZ49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</row>
    <row r="50" spans="1:255" x14ac:dyDescent="0.25">
      <c r="A50" s="42" t="s">
        <v>57</v>
      </c>
      <c r="B50" s="42"/>
      <c r="C50" s="43">
        <f>+C47+C48+C49</f>
        <v>13</v>
      </c>
      <c r="D50" s="43">
        <f>+D47+D48+D49</f>
        <v>52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4"/>
      <c r="AU50" s="44"/>
      <c r="AV50" s="44"/>
      <c r="AW50" s="44"/>
      <c r="AX50" s="44"/>
      <c r="AY50"/>
      <c r="AZ50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</row>
    <row r="51" spans="1:255" ht="12" x14ac:dyDescent="0.2">
      <c r="A51" s="44"/>
      <c r="B51" s="44"/>
      <c r="C51" s="60"/>
      <c r="D51" s="60"/>
      <c r="E51" s="60"/>
      <c r="F51" s="7"/>
      <c r="G51" s="7"/>
      <c r="J51" s="7" t="s">
        <v>75</v>
      </c>
      <c r="R51" s="4" t="s">
        <v>76</v>
      </c>
      <c r="AH51" s="4" t="s">
        <v>79</v>
      </c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</row>
    <row r="52" spans="1:255" x14ac:dyDescent="0.25">
      <c r="J52" s="5" t="s">
        <v>58</v>
      </c>
      <c r="O52" s="4"/>
      <c r="Q52" s="4"/>
      <c r="R52" s="4" t="s">
        <v>58</v>
      </c>
      <c r="AH52" s="5" t="s">
        <v>58</v>
      </c>
      <c r="AN52" s="5"/>
      <c r="AT52"/>
      <c r="AU52"/>
      <c r="AV52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</row>
    <row r="53" spans="1:255" customFormat="1" ht="69" x14ac:dyDescent="0.25">
      <c r="A53" s="61" t="s">
        <v>59</v>
      </c>
      <c r="B53" s="61"/>
      <c r="C53" s="63" t="s">
        <v>9</v>
      </c>
      <c r="D53" s="70" t="s">
        <v>10</v>
      </c>
      <c r="E53" s="6"/>
      <c r="F53" s="7"/>
      <c r="G53" s="7"/>
      <c r="H53" s="7"/>
      <c r="I53" s="7"/>
      <c r="J53" s="48">
        <v>44674</v>
      </c>
      <c r="K53" s="7"/>
      <c r="L53" s="7"/>
      <c r="M53" s="7"/>
      <c r="N53" s="7"/>
      <c r="O53" s="4"/>
      <c r="P53" s="7"/>
      <c r="Q53" s="4"/>
      <c r="R53" s="48">
        <v>44709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8">
        <v>44835</v>
      </c>
      <c r="AI53" s="71"/>
      <c r="AJ53" s="4"/>
      <c r="AK53" s="4"/>
      <c r="AL53" s="4"/>
      <c r="AM53" s="4"/>
      <c r="AN53" s="71"/>
      <c r="AO53" s="4"/>
      <c r="AP53" s="4"/>
      <c r="AQ53" s="4"/>
      <c r="AR53" s="71"/>
      <c r="AS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</row>
    <row r="54" spans="1:255" customFormat="1" x14ac:dyDescent="0.25">
      <c r="A54" s="69" t="s">
        <v>60</v>
      </c>
      <c r="B54" s="69"/>
      <c r="C54" s="67">
        <f>SUM(E54:AS54)</f>
        <v>3</v>
      </c>
      <c r="D54" s="67">
        <f>+C54*4</f>
        <v>12</v>
      </c>
      <c r="E54" s="6"/>
      <c r="F54" s="7"/>
      <c r="G54" s="7"/>
      <c r="H54" s="7"/>
      <c r="I54" s="7"/>
      <c r="J54" s="72">
        <v>1</v>
      </c>
      <c r="K54" s="7"/>
      <c r="L54" s="7"/>
      <c r="M54" s="7"/>
      <c r="N54" s="7"/>
      <c r="O54" s="4"/>
      <c r="P54" s="7"/>
      <c r="Q54" s="4"/>
      <c r="R54" s="72">
        <v>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72">
        <v>1</v>
      </c>
      <c r="AI54" s="4"/>
      <c r="AJ54" s="4"/>
      <c r="AK54" s="4"/>
      <c r="AL54" s="4"/>
      <c r="AM54" s="4"/>
      <c r="AN54" s="73"/>
      <c r="AO54" s="4"/>
      <c r="AP54" s="4"/>
      <c r="AQ54" s="4"/>
      <c r="AR54" s="4"/>
      <c r="AS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</row>
    <row r="55" spans="1:255" s="76" customFormat="1" x14ac:dyDescent="0.25">
      <c r="A55" s="74" t="s">
        <v>61</v>
      </c>
      <c r="B55" s="74"/>
      <c r="C55" s="75">
        <v>4</v>
      </c>
      <c r="D55" s="75">
        <f>+C55*2</f>
        <v>8</v>
      </c>
      <c r="F55" s="77"/>
      <c r="G55" s="77"/>
      <c r="H55" s="77"/>
      <c r="I55" s="77"/>
      <c r="J55" s="78" t="s">
        <v>62</v>
      </c>
      <c r="K55" s="77"/>
      <c r="L55" s="77"/>
      <c r="O55" s="77"/>
      <c r="R55" s="76" t="s">
        <v>63</v>
      </c>
      <c r="AH55" s="78" t="s">
        <v>64</v>
      </c>
      <c r="AL55" s="79"/>
      <c r="AN55" s="78"/>
      <c r="AT55" s="4"/>
      <c r="AU55"/>
      <c r="AV55"/>
      <c r="AW55"/>
      <c r="AX55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255" s="76" customFormat="1" x14ac:dyDescent="0.25">
      <c r="A56" s="74" t="s">
        <v>65</v>
      </c>
      <c r="B56" s="74"/>
      <c r="C56" s="75">
        <v>3</v>
      </c>
      <c r="D56" s="75">
        <f>+C56*2</f>
        <v>6</v>
      </c>
      <c r="E56" s="75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U56" s="77"/>
      <c r="AF56" s="79"/>
      <c r="AM56" s="79"/>
      <c r="AT56" s="4"/>
      <c r="AU56"/>
      <c r="AV56"/>
      <c r="AW56"/>
      <c r="AX56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255" x14ac:dyDescent="0.25">
      <c r="A57" s="80" t="s">
        <v>66</v>
      </c>
      <c r="B57" s="80"/>
      <c r="C57" s="75">
        <v>8</v>
      </c>
      <c r="D57" s="75">
        <f>+C57*2</f>
        <v>16</v>
      </c>
      <c r="E57" s="75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6"/>
      <c r="S57" s="76"/>
      <c r="T57" s="76"/>
      <c r="U57" s="77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9"/>
      <c r="AG57" s="76"/>
      <c r="AH57" s="76"/>
      <c r="AI57" s="76"/>
      <c r="AJ57" s="76"/>
      <c r="AK57" s="76"/>
      <c r="AL57" s="76"/>
      <c r="AM57" s="79"/>
      <c r="AN57" s="76"/>
      <c r="AO57" s="76"/>
      <c r="AP57" s="76"/>
      <c r="AQ57" s="76"/>
      <c r="AR57" s="76"/>
      <c r="AS57" s="76"/>
      <c r="AU57"/>
      <c r="AV57"/>
      <c r="AW57"/>
      <c r="AX57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</row>
    <row r="58" spans="1:255" ht="12" x14ac:dyDescent="0.2">
      <c r="A58" s="42" t="s">
        <v>67</v>
      </c>
      <c r="B58" s="42"/>
      <c r="C58" s="43">
        <f>SUM(C54:C57)</f>
        <v>18</v>
      </c>
      <c r="D58" s="43">
        <f>SUM(D54:D57)</f>
        <v>42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4"/>
      <c r="AU58" s="44"/>
      <c r="AV58" s="44"/>
      <c r="AW58" s="44"/>
      <c r="AX58" s="4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</row>
    <row r="59" spans="1:255" ht="12" x14ac:dyDescent="0.2">
      <c r="A59" s="44"/>
      <c r="B59" s="44"/>
      <c r="C59" s="60"/>
      <c r="D59" s="60"/>
      <c r="E59" s="60"/>
      <c r="F59" s="7"/>
      <c r="G59" s="7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</row>
    <row r="60" spans="1:255" s="5" customFormat="1" ht="24" x14ac:dyDescent="0.2">
      <c r="A60" s="81" t="s">
        <v>68</v>
      </c>
      <c r="B60" s="81"/>
      <c r="C60" s="82">
        <f>+C58+C42</f>
        <v>95</v>
      </c>
      <c r="D60" s="82">
        <f>+D58+D42</f>
        <v>273</v>
      </c>
      <c r="E60" s="82"/>
      <c r="H60" s="7"/>
      <c r="I60" s="7"/>
      <c r="J60" s="7"/>
      <c r="K60" s="7"/>
      <c r="L60" s="7"/>
      <c r="M60" s="7"/>
      <c r="N60" s="7"/>
      <c r="O60" s="7"/>
      <c r="P60" s="7"/>
      <c r="Q60" s="7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s="5" customFormat="1" ht="12" x14ac:dyDescent="0.2">
      <c r="A61" s="83" t="s">
        <v>69</v>
      </c>
      <c r="B61" s="83"/>
      <c r="C61" s="82">
        <f>+C60+C50</f>
        <v>108</v>
      </c>
      <c r="D61" s="82">
        <f>+D60+D50</f>
        <v>325</v>
      </c>
      <c r="E61" s="82"/>
      <c r="H61" s="7"/>
      <c r="I61" s="7"/>
      <c r="J61" s="7"/>
      <c r="K61" s="7"/>
      <c r="L61" s="7"/>
      <c r="M61" s="7"/>
      <c r="N61" s="7"/>
      <c r="O61" s="7"/>
      <c r="P61" s="7"/>
      <c r="Q61" s="7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x14ac:dyDescent="0.25">
      <c r="A62"/>
      <c r="B62"/>
      <c r="C62" s="84"/>
      <c r="D62" s="84"/>
      <c r="E62" s="8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</row>
    <row r="64" spans="1:255" ht="12" x14ac:dyDescent="0.2">
      <c r="A64" s="61"/>
      <c r="B64" s="6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</row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  <row r="92" s="4" customFormat="1" ht="11.25" x14ac:dyDescent="0.2"/>
    <row r="93" s="4" customFormat="1" ht="11.25" x14ac:dyDescent="0.2"/>
    <row r="94" s="4" customFormat="1" ht="11.25" x14ac:dyDescent="0.2"/>
    <row r="95" s="4" customFormat="1" ht="11.25" x14ac:dyDescent="0.2"/>
    <row r="96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55" orientation="landscape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0D16-8083-4457-B7E4-5D5E75C8F013}">
  <sheetPr codeName="Hoja2"/>
  <dimension ref="A1:IU96"/>
  <sheetViews>
    <sheetView zoomScale="90" zoomScaleNormal="90" zoomScalePageLayoutView="125" workbookViewId="0">
      <selection activeCell="A14" sqref="A14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6" bestFit="1" customWidth="1"/>
    <col min="6" max="6" width="3" style="5" bestFit="1" customWidth="1"/>
    <col min="7" max="7" width="3" style="5" customWidth="1"/>
    <col min="8" max="8" width="2.5" style="7" customWidth="1"/>
    <col min="9" max="9" width="2.625" style="7" customWidth="1"/>
    <col min="10" max="17" width="2.5" style="7" customWidth="1"/>
    <col min="18" max="52" width="2.5" style="4" customWidth="1"/>
    <col min="104" max="111" width="3" style="4" customWidth="1"/>
    <col min="112" max="16384" width="9.125" style="4"/>
  </cols>
  <sheetData>
    <row r="1" spans="1:107" s="5" customFormat="1" ht="18" x14ac:dyDescent="0.25">
      <c r="A1" s="1" t="s">
        <v>82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  <c r="AX1" s="4"/>
      <c r="AY1" s="4"/>
      <c r="AZ1" s="4"/>
      <c r="BA1" s="4"/>
      <c r="BB1" s="4"/>
      <c r="BC1" s="4"/>
      <c r="BD1" s="4"/>
      <c r="BE1" s="4"/>
      <c r="BF1" s="4"/>
    </row>
    <row r="2" spans="1:107" x14ac:dyDescent="0.25">
      <c r="E2" s="5"/>
      <c r="F2" s="7"/>
      <c r="G2" s="7"/>
      <c r="R2" s="7"/>
      <c r="BA2" s="4"/>
      <c r="CZ2"/>
    </row>
    <row r="3" spans="1:107" x14ac:dyDescent="0.25">
      <c r="A3" s="8" t="s">
        <v>0</v>
      </c>
      <c r="B3" s="8"/>
      <c r="E3" s="5"/>
      <c r="F3" s="7"/>
      <c r="G3" s="7"/>
      <c r="R3" s="7"/>
      <c r="S3" s="7"/>
      <c r="T3" s="7"/>
      <c r="U3" s="7"/>
      <c r="V3" s="7"/>
      <c r="BA3" s="4"/>
      <c r="BB3" s="4"/>
      <c r="BC3" s="4"/>
      <c r="BD3" s="4"/>
      <c r="CZ3"/>
      <c r="DA3"/>
      <c r="DB3"/>
      <c r="DC3"/>
    </row>
    <row r="4" spans="1:107" x14ac:dyDescent="0.25">
      <c r="A4" s="9" t="s">
        <v>1</v>
      </c>
      <c r="B4" s="9"/>
      <c r="C4" s="10"/>
      <c r="E4" s="5"/>
      <c r="F4" s="7"/>
      <c r="G4" s="7"/>
      <c r="R4" s="7"/>
      <c r="S4" s="7"/>
      <c r="T4" s="7"/>
      <c r="U4" s="7"/>
      <c r="V4" s="7"/>
      <c r="BA4" s="4"/>
      <c r="BB4" s="4"/>
      <c r="BC4" s="4"/>
      <c r="BD4" s="4"/>
      <c r="CZ4"/>
      <c r="DA4"/>
      <c r="DB4"/>
      <c r="DC4"/>
    </row>
    <row r="5" spans="1:107" x14ac:dyDescent="0.25">
      <c r="A5" s="11" t="s">
        <v>2</v>
      </c>
      <c r="B5" s="11"/>
      <c r="C5" s="10"/>
      <c r="E5" s="5"/>
      <c r="F5" s="7"/>
      <c r="G5" s="7"/>
      <c r="R5" s="7"/>
      <c r="S5" s="7"/>
      <c r="T5" s="7"/>
      <c r="U5" s="7"/>
      <c r="V5" s="7"/>
      <c r="BA5" s="4"/>
      <c r="BB5" s="4"/>
      <c r="BC5" s="4"/>
      <c r="BD5" s="4"/>
      <c r="CZ5"/>
      <c r="DA5"/>
      <c r="DB5"/>
      <c r="DC5"/>
    </row>
    <row r="6" spans="1:107" x14ac:dyDescent="0.25">
      <c r="A6" s="11" t="s">
        <v>93</v>
      </c>
      <c r="B6" s="11"/>
      <c r="C6" s="10"/>
      <c r="E6" s="5"/>
      <c r="F6" s="7"/>
      <c r="G6" s="7"/>
      <c r="R6" s="7"/>
      <c r="S6" s="7"/>
      <c r="T6" s="7"/>
      <c r="U6" s="7"/>
      <c r="V6" s="7"/>
      <c r="BA6" s="4"/>
      <c r="BB6" s="4"/>
      <c r="BC6" s="4"/>
      <c r="BD6" s="4"/>
      <c r="CZ6"/>
      <c r="DA6"/>
      <c r="DB6"/>
      <c r="DC6"/>
    </row>
    <row r="7" spans="1:107" x14ac:dyDescent="0.25">
      <c r="E7" s="5"/>
      <c r="F7" s="7"/>
      <c r="G7" s="7"/>
      <c r="L7" s="4" t="s">
        <v>86</v>
      </c>
      <c r="R7" s="7"/>
      <c r="S7" s="7"/>
      <c r="T7" s="7"/>
      <c r="U7" s="7"/>
      <c r="V7" s="7"/>
      <c r="BA7" s="4"/>
      <c r="BB7" s="4"/>
      <c r="BC7" s="4"/>
      <c r="BD7" s="4"/>
      <c r="CZ7"/>
      <c r="DA7"/>
      <c r="DB7"/>
      <c r="DC7"/>
    </row>
    <row r="8" spans="1:107" x14ac:dyDescent="0.25">
      <c r="A8" s="8" t="s">
        <v>3</v>
      </c>
      <c r="B8" s="8"/>
      <c r="E8" s="4"/>
      <c r="F8" s="4"/>
      <c r="G8" s="4"/>
      <c r="I8" s="12"/>
      <c r="L8" s="4" t="s">
        <v>87</v>
      </c>
      <c r="N8" s="4"/>
      <c r="Q8" s="4"/>
      <c r="W8" s="13" t="s">
        <v>5</v>
      </c>
      <c r="X8" s="13"/>
      <c r="Y8" s="13"/>
      <c r="BC8" s="4"/>
      <c r="CX8" s="4"/>
      <c r="CY8" s="4"/>
    </row>
    <row r="9" spans="1:107" x14ac:dyDescent="0.25">
      <c r="A9" s="14"/>
      <c r="B9" s="14"/>
      <c r="C9"/>
      <c r="D9" s="4"/>
      <c r="E9" s="15" t="s">
        <v>6</v>
      </c>
      <c r="F9" s="15" t="s">
        <v>6</v>
      </c>
      <c r="G9" s="15" t="s">
        <v>6</v>
      </c>
      <c r="H9" s="15" t="s">
        <v>6</v>
      </c>
      <c r="I9" s="15" t="s">
        <v>6</v>
      </c>
      <c r="J9" s="15" t="s">
        <v>6</v>
      </c>
      <c r="K9" s="15" t="s">
        <v>6</v>
      </c>
      <c r="L9" s="91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6" t="s">
        <v>6</v>
      </c>
      <c r="X9" s="16" t="s">
        <v>6</v>
      </c>
      <c r="Y9" s="17" t="s">
        <v>6</v>
      </c>
      <c r="Z9" s="15" t="s">
        <v>6</v>
      </c>
      <c r="AA9" s="15" t="s">
        <v>6</v>
      </c>
      <c r="AB9" s="15" t="s">
        <v>6</v>
      </c>
      <c r="AC9" s="15" t="s">
        <v>6</v>
      </c>
      <c r="AD9" s="15" t="s">
        <v>6</v>
      </c>
      <c r="AE9" s="15" t="s">
        <v>6</v>
      </c>
      <c r="AF9" s="15" t="s">
        <v>6</v>
      </c>
      <c r="AG9" s="15" t="s">
        <v>6</v>
      </c>
      <c r="AH9" s="15" t="s">
        <v>6</v>
      </c>
      <c r="AI9" s="15" t="s">
        <v>6</v>
      </c>
      <c r="AJ9" s="15" t="s">
        <v>6</v>
      </c>
      <c r="AK9" s="15" t="s">
        <v>6</v>
      </c>
      <c r="AL9" s="15" t="s">
        <v>6</v>
      </c>
      <c r="AM9" s="15" t="s">
        <v>6</v>
      </c>
      <c r="AN9" s="15" t="s">
        <v>6</v>
      </c>
      <c r="AO9" s="15" t="s">
        <v>6</v>
      </c>
      <c r="AP9" s="15" t="s">
        <v>6</v>
      </c>
      <c r="AQ9" s="15" t="s">
        <v>6</v>
      </c>
      <c r="AR9" s="15" t="s">
        <v>6</v>
      </c>
      <c r="AS9" s="15" t="s">
        <v>6</v>
      </c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</row>
    <row r="10" spans="1:107" ht="69" customHeight="1" x14ac:dyDescent="0.2">
      <c r="A10" s="18" t="s">
        <v>7</v>
      </c>
      <c r="B10" s="18" t="s">
        <v>8</v>
      </c>
      <c r="C10" s="19" t="s">
        <v>9</v>
      </c>
      <c r="D10" s="19" t="s">
        <v>10</v>
      </c>
      <c r="E10" s="20">
        <v>44998</v>
      </c>
      <c r="F10" s="20">
        <f t="shared" ref="F10:AS10" si="0">+E10+7</f>
        <v>45005</v>
      </c>
      <c r="G10" s="20">
        <f t="shared" si="0"/>
        <v>45012</v>
      </c>
      <c r="H10" s="20">
        <f t="shared" si="0"/>
        <v>45019</v>
      </c>
      <c r="I10" s="20">
        <f t="shared" si="0"/>
        <v>45026</v>
      </c>
      <c r="J10" s="20">
        <f t="shared" si="0"/>
        <v>45033</v>
      </c>
      <c r="K10" s="20">
        <f t="shared" si="0"/>
        <v>45040</v>
      </c>
      <c r="L10" s="92">
        <f t="shared" si="0"/>
        <v>45047</v>
      </c>
      <c r="M10" s="20">
        <f t="shared" si="0"/>
        <v>45054</v>
      </c>
      <c r="N10" s="20">
        <f t="shared" si="0"/>
        <v>45061</v>
      </c>
      <c r="O10" s="20">
        <f t="shared" si="0"/>
        <v>45068</v>
      </c>
      <c r="P10" s="20">
        <f t="shared" si="0"/>
        <v>45075</v>
      </c>
      <c r="Q10" s="20">
        <f t="shared" si="0"/>
        <v>45082</v>
      </c>
      <c r="R10" s="20">
        <f t="shared" si="0"/>
        <v>45089</v>
      </c>
      <c r="S10" s="20">
        <f t="shared" si="0"/>
        <v>45096</v>
      </c>
      <c r="T10" s="20">
        <f t="shared" si="0"/>
        <v>45103</v>
      </c>
      <c r="U10" s="20">
        <f t="shared" si="0"/>
        <v>45110</v>
      </c>
      <c r="V10" s="20">
        <f t="shared" si="0"/>
        <v>45117</v>
      </c>
      <c r="W10" s="49">
        <f t="shared" si="0"/>
        <v>45124</v>
      </c>
      <c r="X10" s="49">
        <f t="shared" si="0"/>
        <v>45131</v>
      </c>
      <c r="Y10" s="20">
        <f t="shared" si="0"/>
        <v>45138</v>
      </c>
      <c r="Z10" s="20">
        <f t="shared" si="0"/>
        <v>45145</v>
      </c>
      <c r="AA10" s="20">
        <f t="shared" si="0"/>
        <v>45152</v>
      </c>
      <c r="AB10" s="20">
        <f t="shared" si="0"/>
        <v>45159</v>
      </c>
      <c r="AC10" s="20">
        <f t="shared" si="0"/>
        <v>45166</v>
      </c>
      <c r="AD10" s="20">
        <f t="shared" si="0"/>
        <v>45173</v>
      </c>
      <c r="AE10" s="20">
        <f t="shared" si="0"/>
        <v>45180</v>
      </c>
      <c r="AF10" s="20">
        <f t="shared" si="0"/>
        <v>45187</v>
      </c>
      <c r="AG10" s="20">
        <f t="shared" si="0"/>
        <v>45194</v>
      </c>
      <c r="AH10" s="20">
        <f t="shared" si="0"/>
        <v>45201</v>
      </c>
      <c r="AI10" s="20">
        <f t="shared" si="0"/>
        <v>45208</v>
      </c>
      <c r="AJ10" s="20">
        <f t="shared" si="0"/>
        <v>45215</v>
      </c>
      <c r="AK10" s="20">
        <f t="shared" si="0"/>
        <v>45222</v>
      </c>
      <c r="AL10" s="20">
        <f t="shared" si="0"/>
        <v>45229</v>
      </c>
      <c r="AM10" s="20">
        <f t="shared" si="0"/>
        <v>45236</v>
      </c>
      <c r="AN10" s="20">
        <f t="shared" si="0"/>
        <v>45243</v>
      </c>
      <c r="AO10" s="20">
        <f t="shared" si="0"/>
        <v>45250</v>
      </c>
      <c r="AP10" s="20">
        <f t="shared" si="0"/>
        <v>45257</v>
      </c>
      <c r="AQ10" s="20">
        <f t="shared" si="0"/>
        <v>45264</v>
      </c>
      <c r="AR10" s="20">
        <f t="shared" si="0"/>
        <v>45271</v>
      </c>
      <c r="AS10" s="20">
        <f t="shared" si="0"/>
        <v>45278</v>
      </c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</row>
    <row r="11" spans="1:107" ht="12" x14ac:dyDescent="0.2">
      <c r="A11" s="85" t="s">
        <v>11</v>
      </c>
      <c r="B11" s="86" t="s">
        <v>12</v>
      </c>
      <c r="C11" s="25">
        <f>SUM(E11:AS11)</f>
        <v>2</v>
      </c>
      <c r="D11" s="26">
        <f>+C11*3</f>
        <v>6</v>
      </c>
      <c r="E11" s="27">
        <v>1</v>
      </c>
      <c r="F11" s="20"/>
      <c r="G11" s="20"/>
      <c r="H11" s="22"/>
      <c r="I11" s="22"/>
      <c r="J11" s="22"/>
      <c r="K11" s="22"/>
      <c r="L11" s="28"/>
      <c r="M11" s="22"/>
      <c r="N11" s="22"/>
      <c r="O11" s="22"/>
      <c r="P11" s="22"/>
      <c r="Q11" s="22"/>
      <c r="R11" s="22"/>
      <c r="S11" s="29"/>
      <c r="T11" s="29"/>
      <c r="U11" s="29"/>
      <c r="V11" s="29"/>
      <c r="W11" s="21"/>
      <c r="X11" s="21"/>
      <c r="Y11" s="30">
        <v>1</v>
      </c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</row>
    <row r="12" spans="1:107" ht="12" x14ac:dyDescent="0.2">
      <c r="A12" s="85" t="s">
        <v>13</v>
      </c>
      <c r="B12" s="85" t="s">
        <v>14</v>
      </c>
      <c r="C12" s="25">
        <f t="shared" ref="C12:C23" si="1">SUM(E12:AS12)</f>
        <v>3</v>
      </c>
      <c r="D12" s="26">
        <f t="shared" ref="D12:D24" si="2">+C12*3</f>
        <v>9</v>
      </c>
      <c r="E12" s="28"/>
      <c r="F12" s="27">
        <v>1</v>
      </c>
      <c r="G12" s="27">
        <v>1</v>
      </c>
      <c r="H12" s="27">
        <v>1</v>
      </c>
      <c r="I12" s="28"/>
      <c r="J12" s="28"/>
      <c r="K12" s="31"/>
      <c r="L12" s="31"/>
      <c r="M12" s="31"/>
      <c r="N12" s="31"/>
      <c r="O12" s="31"/>
      <c r="P12" s="31"/>
      <c r="Q12" s="31"/>
      <c r="R12" s="31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</row>
    <row r="13" spans="1:107" ht="12" x14ac:dyDescent="0.2">
      <c r="A13" s="50" t="s">
        <v>36</v>
      </c>
      <c r="B13" s="23" t="s">
        <v>25</v>
      </c>
      <c r="C13" s="25">
        <f>SUM(G13:AS13)</f>
        <v>2</v>
      </c>
      <c r="D13" s="26">
        <f>+C13*3</f>
        <v>6</v>
      </c>
      <c r="E13" s="31"/>
      <c r="F13" s="31"/>
      <c r="G13" s="31"/>
      <c r="H13" s="31"/>
      <c r="I13" s="34">
        <v>1</v>
      </c>
      <c r="J13" s="34">
        <v>1</v>
      </c>
      <c r="K13" s="31"/>
      <c r="L13" s="31"/>
      <c r="M13" s="31"/>
      <c r="N13" s="31"/>
      <c r="O13" s="22"/>
      <c r="P13" s="22"/>
      <c r="Q13" s="22"/>
      <c r="R13" s="22"/>
      <c r="S13" s="22"/>
      <c r="T13" s="22"/>
      <c r="U13" s="22"/>
      <c r="V13" s="22"/>
      <c r="W13" s="51"/>
      <c r="X13" s="5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</row>
    <row r="14" spans="1:107" ht="12" x14ac:dyDescent="0.2">
      <c r="A14" s="24" t="s">
        <v>74</v>
      </c>
      <c r="B14" s="33" t="s">
        <v>15</v>
      </c>
      <c r="C14" s="25">
        <f t="shared" si="1"/>
        <v>5</v>
      </c>
      <c r="D14" s="26">
        <f t="shared" si="2"/>
        <v>15</v>
      </c>
      <c r="E14" s="28"/>
      <c r="F14" s="28"/>
      <c r="G14" s="28"/>
      <c r="H14" s="31"/>
      <c r="I14" s="31"/>
      <c r="J14" s="31"/>
      <c r="K14" s="34">
        <v>1</v>
      </c>
      <c r="L14" s="34">
        <v>1</v>
      </c>
      <c r="M14" s="34">
        <v>1</v>
      </c>
      <c r="N14" s="34">
        <v>1</v>
      </c>
      <c r="O14" s="34">
        <v>1</v>
      </c>
      <c r="P14" s="31"/>
      <c r="Q14" s="31"/>
      <c r="R14" s="31"/>
      <c r="S14" s="31"/>
      <c r="T14" s="31"/>
      <c r="U14" s="31"/>
      <c r="V14" s="31"/>
      <c r="W14" s="32"/>
      <c r="X14" s="32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</row>
    <row r="15" spans="1:107" ht="12" x14ac:dyDescent="0.2">
      <c r="A15" s="23" t="s">
        <v>16</v>
      </c>
      <c r="B15" s="23" t="s">
        <v>17</v>
      </c>
      <c r="C15" s="25">
        <f t="shared" si="1"/>
        <v>4</v>
      </c>
      <c r="D15" s="26">
        <f t="shared" ref="D15:D22" si="3">+C15*3</f>
        <v>12</v>
      </c>
      <c r="E15" s="31"/>
      <c r="F15" s="31"/>
      <c r="G15" s="31"/>
      <c r="H15" s="31"/>
      <c r="I15" s="31"/>
      <c r="J15" s="31"/>
      <c r="K15" s="31"/>
      <c r="L15" s="28"/>
      <c r="M15" s="28"/>
      <c r="N15" s="31"/>
      <c r="O15" s="31"/>
      <c r="P15" s="35">
        <v>1</v>
      </c>
      <c r="Q15" s="35">
        <v>1</v>
      </c>
      <c r="R15" s="35">
        <v>1</v>
      </c>
      <c r="S15" s="35">
        <v>1</v>
      </c>
      <c r="T15" s="28"/>
      <c r="U15" s="28"/>
      <c r="V15" s="28"/>
      <c r="W15" s="32"/>
      <c r="X15" s="32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</row>
    <row r="16" spans="1:107" ht="12" x14ac:dyDescent="0.2">
      <c r="A16" s="23" t="s">
        <v>22</v>
      </c>
      <c r="B16" s="23" t="s">
        <v>23</v>
      </c>
      <c r="C16" s="25">
        <f>SUM(E16:AS16)</f>
        <v>2</v>
      </c>
      <c r="D16" s="26">
        <f t="shared" si="3"/>
        <v>6</v>
      </c>
      <c r="E16" s="28"/>
      <c r="F16" s="28"/>
      <c r="G16" s="28"/>
      <c r="H16" s="28"/>
      <c r="I16" s="28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27">
        <v>1</v>
      </c>
      <c r="U16" s="27">
        <v>1</v>
      </c>
      <c r="V16" s="31"/>
      <c r="W16" s="32"/>
      <c r="X16" s="32"/>
      <c r="Y16" s="28"/>
      <c r="Z16" s="28"/>
      <c r="AA16" s="31"/>
      <c r="AB16" s="31"/>
      <c r="AC16" s="31"/>
      <c r="AD16" s="31"/>
      <c r="AE16" s="31"/>
      <c r="AF16" s="31"/>
      <c r="AG16" s="31"/>
      <c r="AH16" s="31"/>
      <c r="AI16" s="31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</row>
    <row r="17" spans="1:103" ht="12" x14ac:dyDescent="0.2">
      <c r="A17" s="23" t="s">
        <v>24</v>
      </c>
      <c r="B17" s="23" t="s">
        <v>25</v>
      </c>
      <c r="C17" s="25">
        <f>SUM(E17:AS17)</f>
        <v>3</v>
      </c>
      <c r="D17" s="26">
        <f t="shared" si="3"/>
        <v>9</v>
      </c>
      <c r="E17" s="28"/>
      <c r="F17" s="28"/>
      <c r="G17" s="28"/>
      <c r="H17" s="28"/>
      <c r="I17" s="28"/>
      <c r="J17" s="28"/>
      <c r="K17" s="31"/>
      <c r="L17" s="28"/>
      <c r="M17" s="28"/>
      <c r="N17" s="28"/>
      <c r="O17" s="28"/>
      <c r="P17" s="28"/>
      <c r="Q17" s="28"/>
      <c r="R17" s="28"/>
      <c r="S17" s="31"/>
      <c r="T17" s="31"/>
      <c r="U17" s="31"/>
      <c r="V17" s="28"/>
      <c r="W17" s="32"/>
      <c r="X17" s="32"/>
      <c r="Y17" s="28"/>
      <c r="Z17" s="27">
        <v>1</v>
      </c>
      <c r="AA17" s="27">
        <v>1</v>
      </c>
      <c r="AB17" s="27">
        <v>1</v>
      </c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28"/>
      <c r="AN17" s="28"/>
      <c r="AO17" s="28"/>
      <c r="AP17" s="28"/>
      <c r="AQ17" s="28"/>
      <c r="AR17" s="28"/>
      <c r="AS17" s="28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</row>
    <row r="18" spans="1:103" ht="12" x14ac:dyDescent="0.2">
      <c r="A18" s="23" t="s">
        <v>78</v>
      </c>
      <c r="B18" s="23" t="s">
        <v>40</v>
      </c>
      <c r="C18" s="25">
        <f>SUM(E18:AS18)</f>
        <v>4</v>
      </c>
      <c r="D18" s="26">
        <f t="shared" si="3"/>
        <v>12</v>
      </c>
      <c r="E18" s="54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17"/>
      <c r="W18" s="55"/>
      <c r="X18" s="55"/>
      <c r="Y18" s="31"/>
      <c r="Z18" s="31"/>
      <c r="AA18" s="31"/>
      <c r="AB18" s="31"/>
      <c r="AC18" s="27">
        <v>1</v>
      </c>
      <c r="AD18" s="27">
        <v>1</v>
      </c>
      <c r="AE18" s="27">
        <v>1</v>
      </c>
      <c r="AF18" s="27">
        <v>1</v>
      </c>
      <c r="AG18" s="31"/>
      <c r="AH18" s="31"/>
      <c r="AI18" s="31"/>
      <c r="AJ18" s="31"/>
      <c r="AK18" s="28"/>
      <c r="AL18" s="31"/>
      <c r="AM18" s="31"/>
      <c r="AN18" s="31"/>
      <c r="AO18" s="31"/>
      <c r="AP18" s="31"/>
      <c r="AQ18" s="31"/>
      <c r="AR18" s="31"/>
      <c r="AS18" s="5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</row>
    <row r="19" spans="1:103" ht="12" x14ac:dyDescent="0.2">
      <c r="A19" s="23" t="s">
        <v>77</v>
      </c>
      <c r="B19" s="23" t="s">
        <v>39</v>
      </c>
      <c r="C19" s="25">
        <f>SUM(E19:AS19)</f>
        <v>4</v>
      </c>
      <c r="D19" s="26">
        <f t="shared" si="3"/>
        <v>12</v>
      </c>
      <c r="E19" s="37"/>
      <c r="F19" s="37"/>
      <c r="G19" s="31"/>
      <c r="H19" s="31"/>
      <c r="I19" s="31"/>
      <c r="J19" s="31"/>
      <c r="K19" s="37"/>
      <c r="L19" s="37"/>
      <c r="M19" s="36"/>
      <c r="N19" s="28"/>
      <c r="O19" s="31"/>
      <c r="P19" s="31"/>
      <c r="Q19" s="31"/>
      <c r="R19" s="31"/>
      <c r="S19" s="52"/>
      <c r="T19" s="31"/>
      <c r="U19" s="52"/>
      <c r="V19" s="52"/>
      <c r="W19" s="53"/>
      <c r="X19" s="16"/>
      <c r="Y19" s="36"/>
      <c r="Z19" s="31"/>
      <c r="AA19" s="31"/>
      <c r="AB19" s="31"/>
      <c r="AC19" s="31"/>
      <c r="AD19" s="31"/>
      <c r="AE19" s="31"/>
      <c r="AF19" s="31"/>
      <c r="AG19" s="27">
        <v>1</v>
      </c>
      <c r="AH19" s="27">
        <v>1</v>
      </c>
      <c r="AI19" s="27">
        <v>1</v>
      </c>
      <c r="AJ19" s="27">
        <v>1</v>
      </c>
      <c r="AK19" s="31"/>
      <c r="AL19" s="31"/>
      <c r="AM19" s="31"/>
      <c r="AN19" s="31"/>
      <c r="AO19" s="31"/>
      <c r="AP19" s="31"/>
      <c r="AQ19" s="31"/>
      <c r="AR19" s="36"/>
      <c r="AS19" s="36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</row>
    <row r="20" spans="1:103" ht="12" x14ac:dyDescent="0.2">
      <c r="A20" s="23" t="s">
        <v>26</v>
      </c>
      <c r="B20" s="23" t="s">
        <v>27</v>
      </c>
      <c r="C20" s="25">
        <f t="shared" si="1"/>
        <v>2</v>
      </c>
      <c r="D20" s="26">
        <f t="shared" si="3"/>
        <v>6</v>
      </c>
      <c r="E20" s="37"/>
      <c r="F20" s="36"/>
      <c r="G20" s="36"/>
      <c r="H20" s="28"/>
      <c r="I20" s="28"/>
      <c r="J20" s="28"/>
      <c r="K20" s="28"/>
      <c r="L20" s="28"/>
      <c r="M20" s="28"/>
      <c r="N20" s="17"/>
      <c r="O20" s="17"/>
      <c r="P20" s="17"/>
      <c r="Q20" s="31"/>
      <c r="R20" s="31"/>
      <c r="S20" s="31"/>
      <c r="T20" s="31"/>
      <c r="U20" s="39"/>
      <c r="V20" s="31"/>
      <c r="W20" s="16"/>
      <c r="X20" s="16"/>
      <c r="Y20" s="36"/>
      <c r="Z20" s="17"/>
      <c r="AA20" s="17"/>
      <c r="AB20" s="28"/>
      <c r="AC20" s="28"/>
      <c r="AD20" s="28"/>
      <c r="AE20" s="28"/>
      <c r="AF20" s="31"/>
      <c r="AG20" s="31"/>
      <c r="AH20" s="31"/>
      <c r="AI20" s="36"/>
      <c r="AJ20" s="36"/>
      <c r="AK20" s="27">
        <v>1</v>
      </c>
      <c r="AL20" s="27">
        <v>1</v>
      </c>
      <c r="AM20" s="31"/>
      <c r="AN20" s="31"/>
      <c r="AO20" s="31"/>
      <c r="AP20" s="31"/>
      <c r="AQ20" s="36"/>
      <c r="AR20" s="31"/>
      <c r="AS20" s="31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</row>
    <row r="21" spans="1:103" ht="12" x14ac:dyDescent="0.2">
      <c r="A21" s="23" t="s">
        <v>71</v>
      </c>
      <c r="B21" s="23" t="s">
        <v>19</v>
      </c>
      <c r="C21" s="25">
        <f t="shared" si="1"/>
        <v>2</v>
      </c>
      <c r="D21" s="26">
        <f t="shared" si="3"/>
        <v>6</v>
      </c>
      <c r="E21" s="37"/>
      <c r="F21" s="36"/>
      <c r="G21" s="36"/>
      <c r="H21" s="28"/>
      <c r="I21" s="28"/>
      <c r="J21" s="28"/>
      <c r="K21" s="28"/>
      <c r="L21" s="28"/>
      <c r="M21" s="28"/>
      <c r="N21" s="17"/>
      <c r="O21" s="17"/>
      <c r="P21" s="17"/>
      <c r="Q21" s="31"/>
      <c r="R21" s="31"/>
      <c r="S21" s="31"/>
      <c r="T21" s="31"/>
      <c r="U21" s="39"/>
      <c r="V21" s="31"/>
      <c r="W21" s="16"/>
      <c r="X21" s="16"/>
      <c r="Y21" s="36"/>
      <c r="Z21" s="17"/>
      <c r="AA21" s="17"/>
      <c r="AB21" s="28"/>
      <c r="AC21" s="28"/>
      <c r="AD21" s="28"/>
      <c r="AE21" s="28"/>
      <c r="AF21" s="31"/>
      <c r="AG21" s="31"/>
      <c r="AH21" s="31"/>
      <c r="AI21" s="36"/>
      <c r="AJ21" s="36"/>
      <c r="AK21" s="28"/>
      <c r="AL21" s="28"/>
      <c r="AM21" s="40">
        <v>1</v>
      </c>
      <c r="AN21" s="40">
        <v>1</v>
      </c>
      <c r="AO21" s="31"/>
      <c r="AP21" s="31"/>
      <c r="AQ21" s="36"/>
      <c r="AR21" s="31"/>
      <c r="AS21" s="31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</row>
    <row r="22" spans="1:103" ht="12" x14ac:dyDescent="0.2">
      <c r="A22" s="23" t="s">
        <v>28</v>
      </c>
      <c r="B22" s="23" t="s">
        <v>19</v>
      </c>
      <c r="C22" s="25">
        <f t="shared" si="1"/>
        <v>2</v>
      </c>
      <c r="D22" s="26">
        <f t="shared" si="3"/>
        <v>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41"/>
      <c r="X22" s="41"/>
      <c r="Y22" s="31"/>
      <c r="Z22" s="31"/>
      <c r="AA22" s="31"/>
      <c r="AB22" s="31"/>
      <c r="AC22" s="17"/>
      <c r="AD22" s="17"/>
      <c r="AE22" s="17"/>
      <c r="AF22" s="17"/>
      <c r="AG22" s="31"/>
      <c r="AH22" s="31"/>
      <c r="AI22" s="17"/>
      <c r="AJ22" s="17"/>
      <c r="AK22" s="17"/>
      <c r="AL22" s="31"/>
      <c r="AM22" s="31"/>
      <c r="AN22" s="31"/>
      <c r="AO22" s="35">
        <v>1</v>
      </c>
      <c r="AP22" s="35">
        <v>1</v>
      </c>
      <c r="AQ22" s="28"/>
      <c r="AR22" s="36"/>
      <c r="AS22" s="36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</row>
    <row r="23" spans="1:103" ht="12" x14ac:dyDescent="0.2">
      <c r="A23" s="85" t="s">
        <v>29</v>
      </c>
      <c r="B23" s="85" t="s">
        <v>14</v>
      </c>
      <c r="C23" s="25">
        <f t="shared" si="1"/>
        <v>2</v>
      </c>
      <c r="D23" s="26">
        <f t="shared" si="2"/>
        <v>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41"/>
      <c r="X23" s="41"/>
      <c r="Y23" s="31"/>
      <c r="Z23" s="31"/>
      <c r="AA23" s="28"/>
      <c r="AB23" s="28"/>
      <c r="AC23" s="28"/>
      <c r="AD23" s="28"/>
      <c r="AE23" s="31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35">
        <v>1</v>
      </c>
      <c r="AR23" s="35">
        <v>1</v>
      </c>
      <c r="AS23" s="39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</row>
    <row r="24" spans="1:103" ht="12" x14ac:dyDescent="0.2">
      <c r="A24" s="85" t="s">
        <v>30</v>
      </c>
      <c r="B24" s="85" t="s">
        <v>31</v>
      </c>
      <c r="C24" s="25">
        <f>SUM(E24:AS24)</f>
        <v>2</v>
      </c>
      <c r="D24" s="26">
        <f t="shared" si="2"/>
        <v>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0">
        <v>1</v>
      </c>
      <c r="W24" s="41"/>
      <c r="X24" s="41"/>
      <c r="Y24" s="31"/>
      <c r="Z24" s="31"/>
      <c r="AA24" s="31"/>
      <c r="AB24" s="31"/>
      <c r="AC24" s="31"/>
      <c r="AD24" s="31"/>
      <c r="AE24" s="31"/>
      <c r="AF24" s="17"/>
      <c r="AG24" s="17"/>
      <c r="AH24" s="39"/>
      <c r="AI24" s="39"/>
      <c r="AJ24" s="39"/>
      <c r="AK24" s="39"/>
      <c r="AL24" s="28"/>
      <c r="AM24" s="28"/>
      <c r="AN24" s="28"/>
      <c r="AO24" s="28"/>
      <c r="AP24" s="28"/>
      <c r="AQ24" s="31"/>
      <c r="AR24" s="28"/>
      <c r="AS24" s="27">
        <v>1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</row>
    <row r="25" spans="1:103" ht="12" x14ac:dyDescent="0.2">
      <c r="A25" s="42" t="s">
        <v>32</v>
      </c>
      <c r="B25" s="42"/>
      <c r="C25" s="43">
        <f>SUM(C11:C24)</f>
        <v>39</v>
      </c>
      <c r="D25" s="43">
        <f>SUM(D11:D24)</f>
        <v>117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</row>
    <row r="26" spans="1:103" ht="1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</row>
    <row r="27" spans="1:103" ht="12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" t="s">
        <v>88</v>
      </c>
      <c r="AD27" s="44"/>
      <c r="AE27" s="44"/>
      <c r="AF27" s="44"/>
      <c r="AG27" s="44"/>
      <c r="AH27" s="44"/>
      <c r="AI27" s="44"/>
      <c r="AJ27" s="44"/>
      <c r="AK27" s="44"/>
      <c r="AL27" s="4" t="s">
        <v>90</v>
      </c>
      <c r="AM27" s="44"/>
      <c r="AN27" s="44"/>
      <c r="AO27" s="44"/>
      <c r="AP27" s="44"/>
      <c r="AQ27" s="44"/>
      <c r="AR27" s="44"/>
      <c r="AS27" s="44"/>
      <c r="AT27" s="4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</row>
    <row r="28" spans="1:103" x14ac:dyDescent="0.25">
      <c r="E28"/>
      <c r="F28"/>
      <c r="G28"/>
      <c r="I28" s="4"/>
      <c r="J28"/>
      <c r="P28" s="4"/>
      <c r="Q28" s="4"/>
      <c r="S28"/>
      <c r="W28" s="13" t="s">
        <v>5</v>
      </c>
      <c r="X28" s="13"/>
      <c r="Y28" s="13"/>
      <c r="AA28"/>
      <c r="AC28" s="4" t="s">
        <v>89</v>
      </c>
      <c r="AL28" s="4" t="s">
        <v>91</v>
      </c>
      <c r="AM28"/>
      <c r="AN28"/>
      <c r="AO28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</row>
    <row r="29" spans="1:103" x14ac:dyDescent="0.25">
      <c r="A29" s="45"/>
      <c r="B29" s="45"/>
      <c r="C29"/>
      <c r="D29"/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  <c r="P29" s="17" t="s">
        <v>33</v>
      </c>
      <c r="Q29" s="17" t="s">
        <v>33</v>
      </c>
      <c r="R29" s="17" t="s">
        <v>33</v>
      </c>
      <c r="S29" s="17" t="s">
        <v>33</v>
      </c>
      <c r="T29" s="17" t="s">
        <v>33</v>
      </c>
      <c r="U29" s="17" t="s">
        <v>33</v>
      </c>
      <c r="V29" s="17" t="s">
        <v>33</v>
      </c>
      <c r="W29" s="16" t="s">
        <v>33</v>
      </c>
      <c r="X29" s="16" t="s">
        <v>33</v>
      </c>
      <c r="Y29" s="17" t="s">
        <v>33</v>
      </c>
      <c r="Z29" s="17" t="s">
        <v>33</v>
      </c>
      <c r="AA29" s="17" t="s">
        <v>33</v>
      </c>
      <c r="AB29" s="17" t="s">
        <v>33</v>
      </c>
      <c r="AC29" s="91" t="s">
        <v>33</v>
      </c>
      <c r="AD29" s="17" t="s">
        <v>33</v>
      </c>
      <c r="AE29" s="17" t="s">
        <v>33</v>
      </c>
      <c r="AF29" s="17" t="s">
        <v>33</v>
      </c>
      <c r="AG29" s="17" t="s">
        <v>33</v>
      </c>
      <c r="AH29" s="17" t="s">
        <v>33</v>
      </c>
      <c r="AI29" s="17" t="s">
        <v>33</v>
      </c>
      <c r="AJ29" s="17" t="s">
        <v>33</v>
      </c>
      <c r="AK29" s="17" t="s">
        <v>33</v>
      </c>
      <c r="AL29" s="91" t="s">
        <v>33</v>
      </c>
      <c r="AM29" s="17" t="s">
        <v>33</v>
      </c>
      <c r="AN29" s="17" t="s">
        <v>33</v>
      </c>
      <c r="AO29" s="17" t="s">
        <v>33</v>
      </c>
      <c r="AP29" s="17" t="s">
        <v>33</v>
      </c>
      <c r="AQ29" s="17" t="s">
        <v>33</v>
      </c>
      <c r="AR29" s="17" t="s">
        <v>33</v>
      </c>
      <c r="AS29" s="17" t="s">
        <v>33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</row>
    <row r="30" spans="1:103" ht="78" customHeight="1" x14ac:dyDescent="0.2">
      <c r="A30" s="47" t="s">
        <v>35</v>
      </c>
      <c r="B30" s="47"/>
      <c r="C30" s="19" t="s">
        <v>9</v>
      </c>
      <c r="D30" s="19" t="s">
        <v>10</v>
      </c>
      <c r="E30" s="29">
        <v>45000</v>
      </c>
      <c r="F30" s="29">
        <f t="shared" ref="F30:AS30" si="4">+E30+7</f>
        <v>45007</v>
      </c>
      <c r="G30" s="29">
        <f t="shared" si="4"/>
        <v>45014</v>
      </c>
      <c r="H30" s="29">
        <f t="shared" si="4"/>
        <v>45021</v>
      </c>
      <c r="I30" s="29">
        <f t="shared" si="4"/>
        <v>45028</v>
      </c>
      <c r="J30" s="29">
        <f t="shared" si="4"/>
        <v>45035</v>
      </c>
      <c r="K30" s="29">
        <f t="shared" si="4"/>
        <v>45042</v>
      </c>
      <c r="L30" s="29">
        <f t="shared" si="4"/>
        <v>45049</v>
      </c>
      <c r="M30" s="29">
        <f t="shared" si="4"/>
        <v>45056</v>
      </c>
      <c r="N30" s="29">
        <f t="shared" si="4"/>
        <v>45063</v>
      </c>
      <c r="O30" s="29">
        <f t="shared" si="4"/>
        <v>45070</v>
      </c>
      <c r="P30" s="29">
        <f t="shared" si="4"/>
        <v>45077</v>
      </c>
      <c r="Q30" s="29">
        <f t="shared" si="4"/>
        <v>45084</v>
      </c>
      <c r="R30" s="29">
        <f t="shared" si="4"/>
        <v>45091</v>
      </c>
      <c r="S30" s="29">
        <f t="shared" si="4"/>
        <v>45098</v>
      </c>
      <c r="T30" s="29">
        <f t="shared" si="4"/>
        <v>45105</v>
      </c>
      <c r="U30" s="29">
        <f t="shared" si="4"/>
        <v>45112</v>
      </c>
      <c r="V30" s="29">
        <f t="shared" si="4"/>
        <v>45119</v>
      </c>
      <c r="W30" s="49">
        <f t="shared" si="4"/>
        <v>45126</v>
      </c>
      <c r="X30" s="49">
        <f t="shared" si="4"/>
        <v>45133</v>
      </c>
      <c r="Y30" s="29">
        <f t="shared" si="4"/>
        <v>45140</v>
      </c>
      <c r="Z30" s="94">
        <f t="shared" si="4"/>
        <v>45147</v>
      </c>
      <c r="AA30" s="94">
        <f t="shared" si="4"/>
        <v>45154</v>
      </c>
      <c r="AB30" s="94">
        <f t="shared" si="4"/>
        <v>45161</v>
      </c>
      <c r="AC30" s="95">
        <f t="shared" si="4"/>
        <v>45168</v>
      </c>
      <c r="AD30" s="94">
        <f t="shared" si="4"/>
        <v>45175</v>
      </c>
      <c r="AE30" s="94">
        <f t="shared" si="4"/>
        <v>45182</v>
      </c>
      <c r="AF30" s="94">
        <f t="shared" si="4"/>
        <v>45189</v>
      </c>
      <c r="AG30" s="29">
        <f t="shared" si="4"/>
        <v>45196</v>
      </c>
      <c r="AH30" s="29">
        <f t="shared" si="4"/>
        <v>45203</v>
      </c>
      <c r="AI30" s="29">
        <f t="shared" si="4"/>
        <v>45210</v>
      </c>
      <c r="AJ30" s="29">
        <f t="shared" si="4"/>
        <v>45217</v>
      </c>
      <c r="AK30" s="29">
        <f t="shared" si="4"/>
        <v>45224</v>
      </c>
      <c r="AL30" s="92">
        <f t="shared" si="4"/>
        <v>45231</v>
      </c>
      <c r="AM30" s="29">
        <f t="shared" si="4"/>
        <v>45238</v>
      </c>
      <c r="AN30" s="29">
        <f t="shared" si="4"/>
        <v>45245</v>
      </c>
      <c r="AO30" s="29">
        <f t="shared" si="4"/>
        <v>45252</v>
      </c>
      <c r="AP30" s="29">
        <f t="shared" si="4"/>
        <v>45259</v>
      </c>
      <c r="AQ30" s="29">
        <f t="shared" si="4"/>
        <v>45266</v>
      </c>
      <c r="AR30" s="29">
        <f t="shared" si="4"/>
        <v>45273</v>
      </c>
      <c r="AS30" s="29">
        <f t="shared" si="4"/>
        <v>45280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spans="1:103" ht="12" x14ac:dyDescent="0.2">
      <c r="A31" s="23" t="s">
        <v>42</v>
      </c>
      <c r="B31" s="23" t="s">
        <v>43</v>
      </c>
      <c r="C31" s="25">
        <f>SUM(E31:AS31)</f>
        <v>6</v>
      </c>
      <c r="D31" s="26">
        <f>+C31*3</f>
        <v>18</v>
      </c>
      <c r="E31" s="34">
        <v>1</v>
      </c>
      <c r="F31" s="34">
        <v>1</v>
      </c>
      <c r="G31" s="34">
        <v>1</v>
      </c>
      <c r="H31" s="34">
        <v>1</v>
      </c>
      <c r="I31" s="34">
        <v>1</v>
      </c>
      <c r="J31" s="34">
        <v>1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16"/>
      <c r="X31" s="16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6"/>
      <c r="AO31" s="36"/>
      <c r="AP31" s="36"/>
      <c r="AQ31" s="36"/>
      <c r="AR31" s="36"/>
      <c r="AS31" s="36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</row>
    <row r="32" spans="1:103" ht="12" x14ac:dyDescent="0.2">
      <c r="A32" s="23" t="s">
        <v>37</v>
      </c>
      <c r="B32" s="23" t="s">
        <v>38</v>
      </c>
      <c r="C32" s="25">
        <f t="shared" ref="C32:C39" si="5">SUM(E32:AS32)</f>
        <v>4</v>
      </c>
      <c r="D32" s="26">
        <f>+C32*3</f>
        <v>12</v>
      </c>
      <c r="E32" s="29"/>
      <c r="F32" s="93"/>
      <c r="G32" s="31"/>
      <c r="H32" s="31"/>
      <c r="I32" s="31"/>
      <c r="J32" s="31"/>
      <c r="K32" s="27">
        <v>1</v>
      </c>
      <c r="L32" s="27">
        <v>1</v>
      </c>
      <c r="M32" s="27">
        <v>1</v>
      </c>
      <c r="N32" s="27">
        <v>1</v>
      </c>
      <c r="O32" s="31"/>
      <c r="P32" s="31"/>
      <c r="Q32" s="31"/>
      <c r="R32" s="31"/>
      <c r="S32" s="31"/>
      <c r="T32" s="31"/>
      <c r="U32" s="31"/>
      <c r="V32" s="31"/>
      <c r="W32" s="16"/>
      <c r="X32" s="16"/>
      <c r="Y32" s="36"/>
      <c r="Z32" s="17"/>
      <c r="AA32" s="17"/>
      <c r="AB32" s="17"/>
      <c r="AC32" s="17"/>
      <c r="AD32" s="36"/>
      <c r="AE32" s="36"/>
      <c r="AF32" s="36"/>
      <c r="AG32" s="36"/>
      <c r="AH32" s="36"/>
      <c r="AI32" s="36"/>
      <c r="AJ32" s="37"/>
      <c r="AK32" s="36"/>
      <c r="AL32" s="36"/>
      <c r="AM32" s="36"/>
      <c r="AN32" s="36"/>
      <c r="AO32" s="36"/>
      <c r="AP32" s="36"/>
      <c r="AQ32" s="36"/>
      <c r="AR32" s="36"/>
      <c r="AS32" s="36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03" ht="12" x14ac:dyDescent="0.2">
      <c r="A33" s="23" t="s">
        <v>18</v>
      </c>
      <c r="B33" s="23" t="s">
        <v>19</v>
      </c>
      <c r="C33" s="25">
        <f>SUM(E33:AS33)</f>
        <v>4</v>
      </c>
      <c r="D33" s="26">
        <f>+C33*3</f>
        <v>12</v>
      </c>
      <c r="E33" s="28"/>
      <c r="F33" s="28"/>
      <c r="G33" s="28"/>
      <c r="H33" s="28"/>
      <c r="I33" s="28"/>
      <c r="J33" s="31"/>
      <c r="K33" s="31"/>
      <c r="L33" s="31"/>
      <c r="M33" s="31"/>
      <c r="N33" s="31"/>
      <c r="O33" s="35">
        <v>1</v>
      </c>
      <c r="P33" s="35">
        <v>1</v>
      </c>
      <c r="Q33" s="35">
        <v>1</v>
      </c>
      <c r="R33" s="35">
        <v>1</v>
      </c>
      <c r="S33" s="31"/>
      <c r="T33" s="31"/>
      <c r="U33" s="31"/>
      <c r="V33" s="31"/>
      <c r="W33" s="32"/>
      <c r="X33" s="32"/>
      <c r="Y33" s="28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8"/>
      <c r="AL33" s="28"/>
      <c r="AM33" s="28"/>
      <c r="AN33" s="28"/>
      <c r="AO33" s="28"/>
      <c r="AP33" s="28"/>
      <c r="AQ33" s="28"/>
      <c r="AR33" s="28"/>
      <c r="AS33" s="28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</row>
    <row r="34" spans="1:103" ht="12" x14ac:dyDescent="0.2">
      <c r="A34" s="23" t="s">
        <v>41</v>
      </c>
      <c r="B34" s="23" t="s">
        <v>80</v>
      </c>
      <c r="C34" s="25">
        <f t="shared" si="5"/>
        <v>3</v>
      </c>
      <c r="D34" s="26">
        <f t="shared" ref="D34:D40" si="6">+C34*3</f>
        <v>9</v>
      </c>
      <c r="E34" s="37"/>
      <c r="F34" s="37"/>
      <c r="G34" s="37"/>
      <c r="H34" s="37"/>
      <c r="I34" s="36"/>
      <c r="J34" s="28"/>
      <c r="K34" s="28"/>
      <c r="L34" s="28"/>
      <c r="M34" s="28"/>
      <c r="N34" s="28"/>
      <c r="O34" s="31"/>
      <c r="P34" s="31"/>
      <c r="Q34" s="31"/>
      <c r="R34" s="28"/>
      <c r="S34" s="35">
        <v>1</v>
      </c>
      <c r="T34" s="35">
        <v>1</v>
      </c>
      <c r="U34" s="35">
        <v>1</v>
      </c>
      <c r="V34" s="31"/>
      <c r="W34" s="53"/>
      <c r="X34" s="16"/>
      <c r="Y34" s="36"/>
      <c r="Z34" s="17"/>
      <c r="AA34" s="17"/>
      <c r="AB34" s="17"/>
      <c r="AC34" s="17"/>
      <c r="AD34" s="31"/>
      <c r="AE34" s="31"/>
      <c r="AF34" s="31"/>
      <c r="AG34" s="31"/>
      <c r="AH34" s="31"/>
      <c r="AI34" s="31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</row>
    <row r="35" spans="1:103" ht="12" x14ac:dyDescent="0.2">
      <c r="A35" s="23" t="s">
        <v>44</v>
      </c>
      <c r="B35" s="23" t="s">
        <v>45</v>
      </c>
      <c r="C35" s="25">
        <f t="shared" si="5"/>
        <v>5</v>
      </c>
      <c r="D35" s="26">
        <f>+C35*3</f>
        <v>15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39"/>
      <c r="V35" s="39"/>
      <c r="W35" s="32"/>
      <c r="X35" s="32"/>
      <c r="Y35" s="35">
        <v>1</v>
      </c>
      <c r="Z35" s="35">
        <v>1</v>
      </c>
      <c r="AA35" s="35">
        <v>1</v>
      </c>
      <c r="AB35" s="35">
        <v>1</v>
      </c>
      <c r="AC35" s="35">
        <v>1</v>
      </c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28"/>
      <c r="AP35" s="28"/>
      <c r="AQ35" s="31"/>
      <c r="AR35" s="39"/>
      <c r="AS35" s="39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</row>
    <row r="36" spans="1:103" ht="12" x14ac:dyDescent="0.2">
      <c r="A36" s="23" t="s">
        <v>20</v>
      </c>
      <c r="B36" s="23" t="s">
        <v>21</v>
      </c>
      <c r="C36" s="25">
        <f>SUM(E36:AS36)</f>
        <v>6</v>
      </c>
      <c r="D36" s="26">
        <f>+C36*3</f>
        <v>18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28"/>
      <c r="S36" s="31"/>
      <c r="T36" s="31"/>
      <c r="U36" s="31"/>
      <c r="V36" s="31"/>
      <c r="W36" s="16"/>
      <c r="X36" s="16"/>
      <c r="Y36" s="36"/>
      <c r="Z36" s="31"/>
      <c r="AA36" s="31"/>
      <c r="AB36" s="31"/>
      <c r="AC36" s="31"/>
      <c r="AD36" s="34">
        <v>1</v>
      </c>
      <c r="AE36" s="34">
        <v>1</v>
      </c>
      <c r="AF36" s="34">
        <v>1</v>
      </c>
      <c r="AG36" s="34">
        <v>1</v>
      </c>
      <c r="AH36" s="34">
        <v>1</v>
      </c>
      <c r="AI36" s="34">
        <v>1</v>
      </c>
      <c r="AJ36" s="37"/>
      <c r="AK36" s="36"/>
      <c r="AL36" s="36"/>
      <c r="AM36" s="36"/>
      <c r="AN36" s="36"/>
      <c r="AO36" s="36"/>
      <c r="AP36" s="36"/>
      <c r="AQ36" s="36"/>
      <c r="AR36" s="36"/>
      <c r="AS36" s="36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</row>
    <row r="37" spans="1:103" ht="12" x14ac:dyDescent="0.2">
      <c r="A37" s="23" t="s">
        <v>85</v>
      </c>
      <c r="B37" s="23" t="s">
        <v>84</v>
      </c>
      <c r="C37" s="25">
        <f t="shared" si="5"/>
        <v>4</v>
      </c>
      <c r="D37" s="26">
        <f>+C37*3</f>
        <v>12</v>
      </c>
      <c r="E37" s="54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17"/>
      <c r="V37" s="17"/>
      <c r="W37" s="41"/>
      <c r="X37" s="55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56">
        <v>1</v>
      </c>
      <c r="AK37" s="56">
        <v>1</v>
      </c>
      <c r="AL37" s="56">
        <v>1</v>
      </c>
      <c r="AM37" s="56">
        <v>1</v>
      </c>
      <c r="AN37" s="31"/>
      <c r="AO37" s="31"/>
      <c r="AP37" s="31"/>
      <c r="AQ37" s="31"/>
      <c r="AR37" s="31"/>
      <c r="AS37" s="5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</row>
    <row r="38" spans="1:103" ht="12" x14ac:dyDescent="0.2">
      <c r="A38" s="23" t="s">
        <v>70</v>
      </c>
      <c r="B38" s="23" t="s">
        <v>72</v>
      </c>
      <c r="C38" s="25">
        <f t="shared" si="5"/>
        <v>4</v>
      </c>
      <c r="D38" s="26">
        <f t="shared" si="6"/>
        <v>12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41"/>
      <c r="X38" s="41"/>
      <c r="Y38" s="31"/>
      <c r="Z38" s="31"/>
      <c r="AA38" s="28"/>
      <c r="AB38" s="31"/>
      <c r="AC38" s="31"/>
      <c r="AD38" s="31"/>
      <c r="AE38" s="28"/>
      <c r="AF38" s="31"/>
      <c r="AG38" s="31"/>
      <c r="AH38" s="31"/>
      <c r="AI38" s="31"/>
      <c r="AJ38" s="31"/>
      <c r="AK38" s="31"/>
      <c r="AL38" s="31"/>
      <c r="AM38" s="31"/>
      <c r="AN38" s="40">
        <v>1</v>
      </c>
      <c r="AO38" s="40">
        <v>1</v>
      </c>
      <c r="AP38" s="40">
        <v>1</v>
      </c>
      <c r="AQ38" s="40">
        <v>1</v>
      </c>
      <c r="AR38" s="28"/>
      <c r="AS38" s="39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</row>
    <row r="39" spans="1:103" ht="12" x14ac:dyDescent="0.2">
      <c r="A39" s="85" t="s">
        <v>30</v>
      </c>
      <c r="B39" s="85" t="s">
        <v>31</v>
      </c>
      <c r="C39" s="25">
        <f t="shared" si="5"/>
        <v>2</v>
      </c>
      <c r="D39" s="26">
        <f t="shared" si="6"/>
        <v>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30">
        <v>1</v>
      </c>
      <c r="W39" s="41"/>
      <c r="X39" s="41"/>
      <c r="Y39" s="31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27">
        <v>1</v>
      </c>
      <c r="AS39" s="17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</row>
    <row r="40" spans="1:103" ht="12" x14ac:dyDescent="0.2">
      <c r="A40" s="23" t="s">
        <v>47</v>
      </c>
      <c r="B40" s="23" t="s">
        <v>48</v>
      </c>
      <c r="C40" s="25">
        <f>SUM(E40:AS40)</f>
        <v>1</v>
      </c>
      <c r="D40" s="26">
        <f t="shared" si="6"/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41"/>
      <c r="X40" s="41"/>
      <c r="Y40" s="31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7"/>
      <c r="AS40" s="27">
        <v>1</v>
      </c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</row>
    <row r="41" spans="1:103" ht="12" x14ac:dyDescent="0.2">
      <c r="A41" s="42" t="s">
        <v>32</v>
      </c>
      <c r="B41" s="42"/>
      <c r="C41" s="58">
        <f>SUM(C31:C40)</f>
        <v>39</v>
      </c>
      <c r="D41" s="59">
        <f>SUM(D31:D40)</f>
        <v>117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</row>
    <row r="42" spans="1:103" ht="12" x14ac:dyDescent="0.2">
      <c r="A42" s="42" t="s">
        <v>49</v>
      </c>
      <c r="B42" s="42"/>
      <c r="C42" s="58">
        <f>+C41+C25</f>
        <v>78</v>
      </c>
      <c r="D42" s="43">
        <f>+D41+D25</f>
        <v>234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</row>
    <row r="43" spans="1:103" ht="12" x14ac:dyDescent="0.2">
      <c r="A43" s="44"/>
      <c r="B43" s="44"/>
      <c r="C43" s="60"/>
      <c r="D43" s="60"/>
      <c r="E43" s="60"/>
      <c r="F43" s="7"/>
      <c r="G43" s="7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</row>
    <row r="44" spans="1:103" x14ac:dyDescent="0.25">
      <c r="A44" s="61"/>
      <c r="B44" s="61"/>
      <c r="E44" s="4"/>
      <c r="F44" s="62" t="s">
        <v>33</v>
      </c>
      <c r="G44" s="62" t="s">
        <v>33</v>
      </c>
      <c r="H44" s="62" t="s">
        <v>33</v>
      </c>
      <c r="I44" s="62" t="s">
        <v>33</v>
      </c>
      <c r="J44" s="5"/>
      <c r="K44" s="62" t="s">
        <v>33</v>
      </c>
      <c r="L44" s="62" t="s">
        <v>50</v>
      </c>
      <c r="M44" s="62" t="s">
        <v>33</v>
      </c>
      <c r="N44" s="62" t="s">
        <v>50</v>
      </c>
      <c r="O44" s="62" t="s">
        <v>33</v>
      </c>
      <c r="P44" s="62" t="s">
        <v>50</v>
      </c>
      <c r="Q44" s="4"/>
      <c r="R44" s="62" t="s">
        <v>33</v>
      </c>
      <c r="S44" s="62" t="s">
        <v>33</v>
      </c>
      <c r="T44" s="62" t="s">
        <v>33</v>
      </c>
      <c r="U44" s="62" t="s">
        <v>33</v>
      </c>
      <c r="W44" s="62" t="s">
        <v>33</v>
      </c>
      <c r="X44" s="62" t="s">
        <v>50</v>
      </c>
      <c r="Y44" s="62" t="s">
        <v>33</v>
      </c>
      <c r="Z44" s="62" t="s">
        <v>50</v>
      </c>
      <c r="AA44" s="62" t="s">
        <v>33</v>
      </c>
      <c r="AB44" s="62" t="s">
        <v>50</v>
      </c>
      <c r="AC44" s="62"/>
      <c r="AD44" s="62" t="s">
        <v>50</v>
      </c>
      <c r="AE44" s="62" t="s">
        <v>50</v>
      </c>
      <c r="AF44" s="62" t="s">
        <v>50</v>
      </c>
      <c r="AG44" s="62" t="s">
        <v>50</v>
      </c>
      <c r="AH44" s="62"/>
      <c r="AI44" s="62" t="s">
        <v>33</v>
      </c>
      <c r="AJ44" s="62" t="s">
        <v>50</v>
      </c>
      <c r="AK44" s="62" t="s">
        <v>33</v>
      </c>
      <c r="AL44" s="62" t="s">
        <v>50</v>
      </c>
      <c r="AM44" s="62" t="s">
        <v>33</v>
      </c>
      <c r="AN44" s="62" t="s">
        <v>50</v>
      </c>
      <c r="AP44" s="62" t="s">
        <v>34</v>
      </c>
      <c r="AQ44" s="62" t="s">
        <v>34</v>
      </c>
      <c r="AR44" s="62" t="s">
        <v>34</v>
      </c>
      <c r="AS44" s="62" t="s">
        <v>34</v>
      </c>
      <c r="AU44" s="5"/>
      <c r="AW44" s="62"/>
      <c r="AX44" s="62"/>
      <c r="AY44" s="62"/>
      <c r="AZ44" s="62"/>
      <c r="CW44" s="4"/>
      <c r="CX44" s="4"/>
      <c r="CY44" s="4"/>
    </row>
    <row r="45" spans="1:103" ht="69" x14ac:dyDescent="0.25">
      <c r="A45" s="14"/>
      <c r="B45" s="14"/>
      <c r="C45" s="63" t="s">
        <v>52</v>
      </c>
      <c r="D45" s="63" t="s">
        <v>10</v>
      </c>
      <c r="F45" s="64">
        <v>45014</v>
      </c>
      <c r="G45" s="64">
        <f>F45+7</f>
        <v>45021</v>
      </c>
      <c r="H45" s="64">
        <f>G45+7</f>
        <v>45028</v>
      </c>
      <c r="I45" s="64">
        <f t="shared" ref="I45" si="7">H45+7</f>
        <v>45035</v>
      </c>
      <c r="J45" s="65"/>
      <c r="K45" s="64">
        <v>45049</v>
      </c>
      <c r="L45" s="64">
        <v>45052</v>
      </c>
      <c r="M45" s="64">
        <f>K45+7</f>
        <v>45056</v>
      </c>
      <c r="N45" s="64">
        <f>L45+7</f>
        <v>45059</v>
      </c>
      <c r="O45" s="64">
        <f>M45+14</f>
        <v>45070</v>
      </c>
      <c r="P45" s="64">
        <f>N45+14</f>
        <v>45073</v>
      </c>
      <c r="Q45" s="4"/>
      <c r="R45" s="64">
        <v>45084</v>
      </c>
      <c r="S45" s="64">
        <f>R45+7</f>
        <v>45091</v>
      </c>
      <c r="T45" s="64">
        <f>S45+7</f>
        <v>45098</v>
      </c>
      <c r="U45" s="64">
        <f t="shared" ref="U45" si="8">T45+7</f>
        <v>45105</v>
      </c>
      <c r="W45" s="64">
        <v>45140</v>
      </c>
      <c r="X45" s="64">
        <v>45143</v>
      </c>
      <c r="Y45" s="64">
        <f>W45+7</f>
        <v>45147</v>
      </c>
      <c r="Z45" s="64">
        <f>X45+7</f>
        <v>45150</v>
      </c>
      <c r="AA45" s="64">
        <f>Y45+14</f>
        <v>45161</v>
      </c>
      <c r="AB45" s="64">
        <f>Z45+14</f>
        <v>45164</v>
      </c>
      <c r="AC45" s="89"/>
      <c r="AD45" s="64">
        <v>45171</v>
      </c>
      <c r="AE45" s="64">
        <f>AD45+7</f>
        <v>45178</v>
      </c>
      <c r="AF45" s="64">
        <f>AE45+7</f>
        <v>45185</v>
      </c>
      <c r="AG45" s="64">
        <f t="shared" ref="AG45" si="9">AF45+7</f>
        <v>45192</v>
      </c>
      <c r="AH45" s="89"/>
      <c r="AI45" s="64">
        <v>45202</v>
      </c>
      <c r="AJ45" s="64">
        <v>45206</v>
      </c>
      <c r="AK45" s="64">
        <f>AI45+7</f>
        <v>45209</v>
      </c>
      <c r="AL45" s="64">
        <f>AJ45+7</f>
        <v>45213</v>
      </c>
      <c r="AM45" s="64">
        <f>AK45+14</f>
        <v>45223</v>
      </c>
      <c r="AN45" s="64">
        <f>AL45+14</f>
        <v>45227</v>
      </c>
      <c r="AP45" s="64">
        <v>45237</v>
      </c>
      <c r="AQ45" s="64">
        <f>AP45+7</f>
        <v>45244</v>
      </c>
      <c r="AR45" s="64">
        <f>AQ45+7</f>
        <v>45251</v>
      </c>
      <c r="AS45" s="64">
        <f t="shared" ref="AS45" si="10">AR45+7</f>
        <v>45258</v>
      </c>
      <c r="AU45" s="65"/>
      <c r="AW45" s="89"/>
      <c r="AX45" s="89"/>
      <c r="AY45" s="89"/>
      <c r="AZ45" s="89"/>
      <c r="CW45" s="4"/>
      <c r="CX45" s="4"/>
      <c r="CY45" s="4"/>
    </row>
    <row r="46" spans="1:103" x14ac:dyDescent="0.25">
      <c r="A46" s="61" t="s">
        <v>53</v>
      </c>
      <c r="B46" s="61"/>
      <c r="F46"/>
      <c r="G46"/>
      <c r="H46"/>
      <c r="I46"/>
      <c r="K46"/>
      <c r="L46"/>
      <c r="M46"/>
      <c r="N46" s="4"/>
      <c r="O46" s="4"/>
      <c r="P46" s="4"/>
      <c r="Q46" s="4"/>
      <c r="R46"/>
      <c r="S46"/>
      <c r="T46"/>
      <c r="U46"/>
      <c r="W46"/>
      <c r="X46"/>
      <c r="Y46"/>
      <c r="AC46"/>
      <c r="AD46"/>
      <c r="AE46"/>
      <c r="AF46"/>
      <c r="AG46"/>
      <c r="AH46"/>
      <c r="AI46"/>
      <c r="AJ46"/>
      <c r="AK46"/>
      <c r="AP46"/>
      <c r="AQ46"/>
      <c r="AR46"/>
      <c r="AS46"/>
      <c r="AW46"/>
      <c r="AX46"/>
      <c r="AY46"/>
      <c r="AZ46"/>
      <c r="CW46" s="4"/>
      <c r="CX46" s="4"/>
      <c r="CY46" s="4"/>
    </row>
    <row r="47" spans="1:103" x14ac:dyDescent="0.25">
      <c r="A47" s="66" t="s">
        <v>95</v>
      </c>
      <c r="B47" s="66"/>
      <c r="C47" s="67">
        <f>SUM(E47:AS47)</f>
        <v>4</v>
      </c>
      <c r="D47" s="6">
        <f>+C47*3</f>
        <v>12</v>
      </c>
      <c r="F47" s="68">
        <v>1</v>
      </c>
      <c r="G47" s="68">
        <v>1</v>
      </c>
      <c r="H47" s="68">
        <v>1</v>
      </c>
      <c r="I47" s="68">
        <v>1</v>
      </c>
      <c r="M47" s="4"/>
      <c r="N47" s="4"/>
      <c r="O47" s="4"/>
      <c r="P47" s="4"/>
      <c r="Q47" s="4"/>
      <c r="R47" s="68">
        <v>0</v>
      </c>
      <c r="S47" s="68">
        <v>0</v>
      </c>
      <c r="T47" s="68">
        <v>0</v>
      </c>
      <c r="U47" s="68">
        <v>0</v>
      </c>
      <c r="W47" s="7"/>
      <c r="X47" s="7"/>
      <c r="AC47" s="90"/>
      <c r="AD47" s="68">
        <v>0</v>
      </c>
      <c r="AE47" s="68">
        <v>0</v>
      </c>
      <c r="AF47" s="68">
        <v>0</v>
      </c>
      <c r="AG47" s="68">
        <v>0</v>
      </c>
      <c r="AI47" s="7"/>
      <c r="AJ47" s="7"/>
      <c r="AP47" s="68">
        <v>0</v>
      </c>
      <c r="AQ47" s="68">
        <v>0</v>
      </c>
      <c r="AR47" s="68">
        <v>0</v>
      </c>
      <c r="AS47" s="68">
        <v>0</v>
      </c>
      <c r="AW47" s="90"/>
      <c r="AX47" s="90"/>
      <c r="AY47" s="90"/>
      <c r="AZ47" s="90"/>
      <c r="CX47" s="4"/>
      <c r="CY47" s="4"/>
    </row>
    <row r="48" spans="1:103" x14ac:dyDescent="0.25">
      <c r="A48" s="66" t="s">
        <v>96</v>
      </c>
      <c r="B48" s="66"/>
      <c r="C48" s="67">
        <f>SUM(E48:AS48)</f>
        <v>6</v>
      </c>
      <c r="D48" s="6">
        <f>+C48*2</f>
        <v>12</v>
      </c>
      <c r="F48" s="4"/>
      <c r="G48" s="7"/>
      <c r="I48" s="4"/>
      <c r="J48" s="4"/>
      <c r="K48" s="68">
        <v>1</v>
      </c>
      <c r="L48" s="68">
        <v>1</v>
      </c>
      <c r="M48" s="68">
        <v>1</v>
      </c>
      <c r="N48" s="68">
        <v>1</v>
      </c>
      <c r="O48" s="68">
        <v>1</v>
      </c>
      <c r="P48" s="68">
        <v>1</v>
      </c>
      <c r="Q48" s="4"/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68">
        <v>0</v>
      </c>
      <c r="AF48" s="90"/>
      <c r="AG48" s="90"/>
      <c r="AH48" s="90"/>
      <c r="AI48" s="68">
        <v>0</v>
      </c>
      <c r="AJ48" s="68">
        <v>0</v>
      </c>
      <c r="AK48" s="68">
        <v>0</v>
      </c>
      <c r="AL48" s="68">
        <v>0</v>
      </c>
      <c r="AM48" s="68">
        <v>0</v>
      </c>
      <c r="AN48" s="68">
        <v>0</v>
      </c>
      <c r="AQ48" s="90"/>
      <c r="AR48" s="90"/>
      <c r="AS48" s="90"/>
      <c r="CX48" s="4"/>
      <c r="CY48" s="4"/>
    </row>
    <row r="49" spans="1:255" x14ac:dyDescent="0.25">
      <c r="A49" s="69" t="s">
        <v>56</v>
      </c>
      <c r="B49" s="69"/>
      <c r="C49" s="67">
        <v>3</v>
      </c>
      <c r="D49" s="6">
        <f>+C49*8</f>
        <v>24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R49" s="7"/>
      <c r="S49" s="7"/>
      <c r="T49" s="7"/>
      <c r="U49" s="7"/>
      <c r="V49" s="7"/>
      <c r="AM49" s="7"/>
      <c r="AN49" s="7"/>
      <c r="AO49" s="7"/>
      <c r="AY49"/>
      <c r="AZ49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</row>
    <row r="50" spans="1:255" x14ac:dyDescent="0.25">
      <c r="A50" s="42" t="s">
        <v>57</v>
      </c>
      <c r="B50" s="42"/>
      <c r="C50" s="43">
        <f>+C47+C48+C49</f>
        <v>13</v>
      </c>
      <c r="D50" s="43">
        <f>+D47+D48+D49</f>
        <v>48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4"/>
      <c r="AU50" s="44"/>
      <c r="AV50" s="44"/>
      <c r="AW50" s="44"/>
      <c r="AX50" s="44"/>
      <c r="AY50"/>
      <c r="AZ50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</row>
    <row r="51" spans="1:255" ht="12" x14ac:dyDescent="0.2">
      <c r="A51" s="44"/>
      <c r="B51" s="44"/>
      <c r="C51" s="60"/>
      <c r="D51" s="60"/>
      <c r="E51" s="60"/>
      <c r="F51" s="7"/>
      <c r="G51" s="7"/>
      <c r="J51" s="7" t="s">
        <v>75</v>
      </c>
      <c r="R51" s="4" t="s">
        <v>76</v>
      </c>
      <c r="AO51" s="4" t="s">
        <v>94</v>
      </c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</row>
    <row r="52" spans="1:255" x14ac:dyDescent="0.25">
      <c r="J52" s="5" t="s">
        <v>58</v>
      </c>
      <c r="O52" s="4"/>
      <c r="Q52" s="4"/>
      <c r="R52" s="4" t="s">
        <v>58</v>
      </c>
      <c r="AN52" s="5"/>
      <c r="AO52" s="5" t="s">
        <v>58</v>
      </c>
      <c r="AT52"/>
      <c r="AU52"/>
      <c r="AV52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</row>
    <row r="53" spans="1:255" customFormat="1" ht="69" x14ac:dyDescent="0.25">
      <c r="A53" s="61" t="s">
        <v>59</v>
      </c>
      <c r="B53" s="61"/>
      <c r="C53" s="63" t="s">
        <v>9</v>
      </c>
      <c r="D53" s="70" t="s">
        <v>10</v>
      </c>
      <c r="E53" s="6"/>
      <c r="F53" s="7"/>
      <c r="G53" s="7"/>
      <c r="H53" s="7"/>
      <c r="I53" s="7"/>
      <c r="J53" s="48">
        <v>45038</v>
      </c>
      <c r="K53" s="7"/>
      <c r="L53" s="7"/>
      <c r="M53" s="7"/>
      <c r="N53" s="7"/>
      <c r="O53" s="4"/>
      <c r="P53" s="7"/>
      <c r="Q53" s="4"/>
      <c r="R53" s="48">
        <v>45080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71"/>
      <c r="AJ53" s="4"/>
      <c r="AK53" s="4"/>
      <c r="AL53" s="4"/>
      <c r="AM53" s="4"/>
      <c r="AN53" s="71"/>
      <c r="AO53" s="48">
        <v>45234</v>
      </c>
      <c r="AP53" s="4"/>
      <c r="AQ53" s="4"/>
      <c r="AR53" s="71"/>
      <c r="AS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</row>
    <row r="54" spans="1:255" customFormat="1" x14ac:dyDescent="0.25">
      <c r="A54" s="69" t="s">
        <v>60</v>
      </c>
      <c r="B54" s="69"/>
      <c r="C54" s="67">
        <f>SUM(E54:AS54)</f>
        <v>3</v>
      </c>
      <c r="D54" s="67">
        <f>+C54*4</f>
        <v>12</v>
      </c>
      <c r="E54" s="6"/>
      <c r="F54" s="7"/>
      <c r="G54" s="7"/>
      <c r="H54" s="7"/>
      <c r="I54" s="7"/>
      <c r="J54" s="72">
        <v>1</v>
      </c>
      <c r="K54" s="7"/>
      <c r="L54" s="7"/>
      <c r="M54" s="7"/>
      <c r="N54" s="7"/>
      <c r="O54" s="4"/>
      <c r="P54" s="7"/>
      <c r="Q54" s="4"/>
      <c r="R54" s="72">
        <v>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73"/>
      <c r="AO54" s="72">
        <v>1</v>
      </c>
      <c r="AP54" s="4"/>
      <c r="AQ54" s="4"/>
      <c r="AR54" s="4"/>
      <c r="AS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</row>
    <row r="55" spans="1:255" s="76" customFormat="1" x14ac:dyDescent="0.25">
      <c r="A55" s="74" t="s">
        <v>61</v>
      </c>
      <c r="B55" s="74"/>
      <c r="C55" s="75">
        <v>4</v>
      </c>
      <c r="D55" s="75">
        <f>+C55*2</f>
        <v>8</v>
      </c>
      <c r="F55" s="77"/>
      <c r="G55" s="77"/>
      <c r="H55" s="77"/>
      <c r="I55" s="77"/>
      <c r="J55" s="78" t="s">
        <v>92</v>
      </c>
      <c r="K55" s="77"/>
      <c r="L55" s="77"/>
      <c r="O55" s="77"/>
      <c r="R55" s="76" t="s">
        <v>63</v>
      </c>
      <c r="AL55" s="79"/>
      <c r="AN55" s="78"/>
      <c r="AO55" s="78" t="s">
        <v>64</v>
      </c>
      <c r="AT55" s="4"/>
      <c r="AU55"/>
      <c r="AV55"/>
      <c r="AW55"/>
      <c r="AX55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255" s="76" customFormat="1" x14ac:dyDescent="0.25">
      <c r="A56" s="74" t="s">
        <v>65</v>
      </c>
      <c r="B56" s="74"/>
      <c r="C56" s="75">
        <v>3</v>
      </c>
      <c r="D56" s="75">
        <f>+C56*2</f>
        <v>6</v>
      </c>
      <c r="E56" s="75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U56" s="77"/>
      <c r="AF56" s="79"/>
      <c r="AM56" s="79"/>
      <c r="AT56" s="4"/>
      <c r="AU56"/>
      <c r="AV56"/>
      <c r="AW56"/>
      <c r="AX56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255" x14ac:dyDescent="0.25">
      <c r="A57" s="80" t="s">
        <v>66</v>
      </c>
      <c r="B57" s="80"/>
      <c r="C57" s="75">
        <v>8</v>
      </c>
      <c r="D57" s="75">
        <f>+C57*2</f>
        <v>16</v>
      </c>
      <c r="E57" s="75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6"/>
      <c r="S57" s="76"/>
      <c r="T57" s="76"/>
      <c r="U57" s="77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9"/>
      <c r="AG57" s="76"/>
      <c r="AH57" s="76"/>
      <c r="AI57" s="76"/>
      <c r="AJ57" s="76"/>
      <c r="AK57" s="76"/>
      <c r="AL57" s="76"/>
      <c r="AM57" s="79"/>
      <c r="AN57" s="76"/>
      <c r="AO57" s="76"/>
      <c r="AP57" s="76"/>
      <c r="AQ57" s="76"/>
      <c r="AR57" s="76"/>
      <c r="AS57" s="76"/>
      <c r="AU57"/>
      <c r="AV57"/>
      <c r="AW57"/>
      <c r="AX57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</row>
    <row r="58" spans="1:255" ht="12" x14ac:dyDescent="0.2">
      <c r="A58" s="42" t="s">
        <v>67</v>
      </c>
      <c r="B58" s="42"/>
      <c r="C58" s="43">
        <f>SUM(C54:C57)</f>
        <v>18</v>
      </c>
      <c r="D58" s="43">
        <f>SUM(D54:D57)</f>
        <v>42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4"/>
      <c r="AU58" s="44"/>
      <c r="AV58" s="44"/>
      <c r="AW58" s="44"/>
      <c r="AX58" s="4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</row>
    <row r="59" spans="1:255" ht="12" x14ac:dyDescent="0.2">
      <c r="A59" s="44"/>
      <c r="B59" s="44"/>
      <c r="C59" s="60"/>
      <c r="D59" s="60"/>
      <c r="E59" s="60"/>
      <c r="F59" s="7"/>
      <c r="G59" s="7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</row>
    <row r="60" spans="1:255" s="5" customFormat="1" ht="24" x14ac:dyDescent="0.2">
      <c r="A60" s="81" t="s">
        <v>68</v>
      </c>
      <c r="B60" s="81"/>
      <c r="C60" s="82">
        <f>+C58+C42</f>
        <v>96</v>
      </c>
      <c r="D60" s="82">
        <f>+D58+D42</f>
        <v>276</v>
      </c>
      <c r="E60" s="82"/>
      <c r="H60" s="7"/>
      <c r="I60" s="7"/>
      <c r="J60" s="7"/>
      <c r="K60" s="7"/>
      <c r="L60" s="7"/>
      <c r="M60" s="7"/>
      <c r="N60" s="7"/>
      <c r="O60" s="7"/>
      <c r="P60" s="7"/>
      <c r="Q60" s="7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s="5" customFormat="1" ht="12" x14ac:dyDescent="0.2">
      <c r="A61" s="83" t="s">
        <v>69</v>
      </c>
      <c r="B61" s="83"/>
      <c r="C61" s="82">
        <f>+C60+C50</f>
        <v>109</v>
      </c>
      <c r="D61" s="82">
        <f>+D60+D50</f>
        <v>324</v>
      </c>
      <c r="E61" s="82"/>
      <c r="H61" s="7"/>
      <c r="I61" s="7"/>
      <c r="J61" s="7"/>
      <c r="K61" s="7"/>
      <c r="L61" s="7"/>
      <c r="M61" s="7"/>
      <c r="N61" s="7"/>
      <c r="O61" s="7"/>
      <c r="P61" s="7"/>
      <c r="Q61" s="7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x14ac:dyDescent="0.25">
      <c r="A62"/>
      <c r="B62"/>
      <c r="C62" s="84"/>
      <c r="D62" s="84"/>
      <c r="E62" s="8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</row>
    <row r="64" spans="1:255" ht="12" x14ac:dyDescent="0.2">
      <c r="A64" s="61"/>
      <c r="B64" s="6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</row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  <row r="92" s="4" customFormat="1" ht="11.25" x14ac:dyDescent="0.2"/>
    <row r="93" s="4" customFormat="1" ht="11.25" x14ac:dyDescent="0.2"/>
    <row r="94" s="4" customFormat="1" ht="11.25" x14ac:dyDescent="0.2"/>
    <row r="95" s="4" customFormat="1" ht="11.25" x14ac:dyDescent="0.2"/>
    <row r="96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55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D41E-0BB9-4D9A-8633-783CE49BD063}">
  <sheetPr codeName="Hoja3"/>
  <dimension ref="A1:IT96"/>
  <sheetViews>
    <sheetView zoomScale="90" zoomScaleNormal="90" zoomScalePageLayoutView="125" workbookViewId="0">
      <selection activeCell="A18" sqref="A18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5" bestFit="1" customWidth="1"/>
    <col min="6" max="6" width="3" style="5" customWidth="1"/>
    <col min="7" max="7" width="2.5" style="7" customWidth="1"/>
    <col min="8" max="8" width="2.625" style="7" customWidth="1"/>
    <col min="9" max="16" width="2.5" style="7" customWidth="1"/>
    <col min="17" max="51" width="2.5" style="4" customWidth="1"/>
    <col min="103" max="110" width="3" style="4" customWidth="1"/>
    <col min="111" max="16384" width="9.125" style="4"/>
  </cols>
  <sheetData>
    <row r="1" spans="1:106" s="5" customFormat="1" ht="18" x14ac:dyDescent="0.25">
      <c r="A1" s="1" t="s">
        <v>100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</row>
    <row r="2" spans="1:106" x14ac:dyDescent="0.25">
      <c r="E2" s="7"/>
      <c r="F2" s="7"/>
      <c r="Q2" s="7"/>
      <c r="AZ2" s="4"/>
      <c r="CY2"/>
    </row>
    <row r="3" spans="1:106" x14ac:dyDescent="0.25">
      <c r="A3" s="8" t="s">
        <v>0</v>
      </c>
      <c r="B3" s="8"/>
      <c r="E3" s="7"/>
      <c r="F3" s="7"/>
      <c r="Q3" s="7"/>
      <c r="R3" s="7"/>
      <c r="S3" s="7"/>
      <c r="T3" s="7"/>
      <c r="U3" s="7"/>
      <c r="AZ3" s="4"/>
      <c r="BA3" s="4"/>
      <c r="BB3" s="4"/>
      <c r="BC3" s="4"/>
      <c r="CY3"/>
      <c r="CZ3"/>
      <c r="DA3"/>
      <c r="DB3"/>
    </row>
    <row r="4" spans="1:106" x14ac:dyDescent="0.25">
      <c r="A4" s="9" t="s">
        <v>1</v>
      </c>
      <c r="B4" s="9"/>
      <c r="C4" s="10"/>
      <c r="E4" s="7"/>
      <c r="F4" s="7"/>
      <c r="Q4" s="7"/>
      <c r="R4" s="7"/>
      <c r="S4" s="7"/>
      <c r="T4" s="7"/>
      <c r="U4" s="7"/>
      <c r="AZ4" s="4"/>
      <c r="BA4" s="4"/>
      <c r="BB4" s="4"/>
      <c r="BC4" s="4"/>
      <c r="CY4"/>
      <c r="CZ4"/>
      <c r="DA4"/>
      <c r="DB4"/>
    </row>
    <row r="5" spans="1:106" x14ac:dyDescent="0.25">
      <c r="A5" s="11" t="s">
        <v>2</v>
      </c>
      <c r="B5" s="11"/>
      <c r="C5" s="10"/>
      <c r="E5" s="7"/>
      <c r="F5" s="7"/>
      <c r="Q5" s="7"/>
      <c r="R5" s="7"/>
      <c r="S5" s="7"/>
      <c r="T5" s="7"/>
      <c r="U5" s="7"/>
      <c r="AZ5" s="4"/>
      <c r="BA5" s="4"/>
      <c r="BB5" s="4"/>
      <c r="BC5" s="4"/>
      <c r="CY5"/>
      <c r="CZ5"/>
      <c r="DA5"/>
      <c r="DB5"/>
    </row>
    <row r="6" spans="1:106" x14ac:dyDescent="0.25">
      <c r="A6" s="11" t="s">
        <v>103</v>
      </c>
      <c r="B6" s="11"/>
      <c r="C6" s="10"/>
      <c r="E6" s="7"/>
      <c r="F6" s="7"/>
      <c r="Q6" s="7"/>
      <c r="R6" s="7"/>
      <c r="S6" s="7"/>
      <c r="T6" s="7"/>
      <c r="U6" s="7"/>
      <c r="AZ6" s="4"/>
      <c r="BA6" s="4"/>
      <c r="BB6" s="4"/>
      <c r="BC6" s="4"/>
      <c r="CY6"/>
      <c r="CZ6"/>
      <c r="DA6"/>
      <c r="DB6"/>
    </row>
    <row r="7" spans="1:106" x14ac:dyDescent="0.25">
      <c r="E7" s="7"/>
      <c r="F7" s="7"/>
      <c r="K7" s="4"/>
      <c r="Q7" s="7"/>
      <c r="R7" s="7"/>
      <c r="S7" s="7"/>
      <c r="T7" s="7"/>
      <c r="U7" s="7"/>
      <c r="AQ7" s="4" t="s">
        <v>99</v>
      </c>
      <c r="AZ7" s="4"/>
      <c r="BA7" s="4"/>
      <c r="BB7" s="4"/>
      <c r="BC7" s="4"/>
      <c r="CY7"/>
      <c r="CZ7"/>
      <c r="DA7"/>
      <c r="DB7"/>
    </row>
    <row r="8" spans="1:106" x14ac:dyDescent="0.25">
      <c r="A8" s="8" t="s">
        <v>3</v>
      </c>
      <c r="B8" s="8"/>
      <c r="E8" s="4"/>
      <c r="F8" s="4"/>
      <c r="H8" s="12"/>
      <c r="K8" s="4"/>
      <c r="M8" s="4"/>
      <c r="P8" s="4"/>
      <c r="W8" s="13" t="s">
        <v>5</v>
      </c>
      <c r="X8" s="13"/>
      <c r="AQ8" s="4" t="s">
        <v>98</v>
      </c>
      <c r="BB8" s="4"/>
      <c r="CW8" s="4"/>
      <c r="CX8" s="4"/>
    </row>
    <row r="9" spans="1:106" x14ac:dyDescent="0.25">
      <c r="A9" s="14"/>
      <c r="B9" s="14"/>
      <c r="C9"/>
      <c r="D9" s="4"/>
      <c r="E9" s="15" t="s">
        <v>6</v>
      </c>
      <c r="F9" s="15" t="s">
        <v>6</v>
      </c>
      <c r="G9" s="15" t="s">
        <v>6</v>
      </c>
      <c r="H9" s="15" t="s">
        <v>6</v>
      </c>
      <c r="I9" s="15" t="s">
        <v>6</v>
      </c>
      <c r="J9" s="15" t="s">
        <v>6</v>
      </c>
      <c r="K9" s="96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7" t="s">
        <v>6</v>
      </c>
      <c r="W9" s="16" t="s">
        <v>6</v>
      </c>
      <c r="X9" s="16" t="s">
        <v>6</v>
      </c>
      <c r="Y9" s="15" t="s">
        <v>6</v>
      </c>
      <c r="Z9" s="15" t="s">
        <v>6</v>
      </c>
      <c r="AA9" s="15" t="s">
        <v>6</v>
      </c>
      <c r="AB9" s="15" t="s">
        <v>6</v>
      </c>
      <c r="AC9" s="15" t="s">
        <v>6</v>
      </c>
      <c r="AD9" s="15" t="s">
        <v>6</v>
      </c>
      <c r="AE9" s="15" t="s">
        <v>6</v>
      </c>
      <c r="AF9" s="15" t="s">
        <v>6</v>
      </c>
      <c r="AG9" s="15" t="s">
        <v>6</v>
      </c>
      <c r="AH9" s="15" t="s">
        <v>6</v>
      </c>
      <c r="AI9" s="15" t="s">
        <v>6</v>
      </c>
      <c r="AJ9" s="15" t="s">
        <v>6</v>
      </c>
      <c r="AK9" s="15" t="s">
        <v>6</v>
      </c>
      <c r="AL9" s="15" t="s">
        <v>6</v>
      </c>
      <c r="AM9" s="15" t="s">
        <v>6</v>
      </c>
      <c r="AN9" s="15" t="s">
        <v>6</v>
      </c>
      <c r="AO9" s="15" t="s">
        <v>6</v>
      </c>
      <c r="AP9" s="15" t="s">
        <v>6</v>
      </c>
      <c r="AQ9" s="91" t="s">
        <v>6</v>
      </c>
      <c r="AR9" s="15" t="s">
        <v>6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</row>
    <row r="10" spans="1:106" ht="69" customHeight="1" x14ac:dyDescent="0.2">
      <c r="A10" s="18" t="s">
        <v>7</v>
      </c>
      <c r="B10" s="18" t="s">
        <v>8</v>
      </c>
      <c r="C10" s="19" t="s">
        <v>9</v>
      </c>
      <c r="D10" s="19" t="s">
        <v>10</v>
      </c>
      <c r="E10" s="20">
        <v>45369</v>
      </c>
      <c r="F10" s="20">
        <f t="shared" ref="F10:AR10" si="0">+E10+7</f>
        <v>45376</v>
      </c>
      <c r="G10" s="20">
        <f t="shared" si="0"/>
        <v>45383</v>
      </c>
      <c r="H10" s="20">
        <f t="shared" si="0"/>
        <v>45390</v>
      </c>
      <c r="I10" s="20">
        <f t="shared" si="0"/>
        <v>45397</v>
      </c>
      <c r="J10" s="20">
        <f t="shared" si="0"/>
        <v>45404</v>
      </c>
      <c r="K10" s="97">
        <f t="shared" si="0"/>
        <v>45411</v>
      </c>
      <c r="L10" s="20">
        <f t="shared" si="0"/>
        <v>45418</v>
      </c>
      <c r="M10" s="20">
        <f t="shared" si="0"/>
        <v>45425</v>
      </c>
      <c r="N10" s="20">
        <f t="shared" si="0"/>
        <v>45432</v>
      </c>
      <c r="O10" s="20">
        <f t="shared" si="0"/>
        <v>45439</v>
      </c>
      <c r="P10" s="20">
        <f t="shared" si="0"/>
        <v>45446</v>
      </c>
      <c r="Q10" s="20">
        <f t="shared" si="0"/>
        <v>45453</v>
      </c>
      <c r="R10" s="20">
        <f t="shared" si="0"/>
        <v>45460</v>
      </c>
      <c r="S10" s="20">
        <f t="shared" si="0"/>
        <v>45467</v>
      </c>
      <c r="T10" s="20">
        <f t="shared" si="0"/>
        <v>45474</v>
      </c>
      <c r="U10" s="20">
        <f t="shared" si="0"/>
        <v>45481</v>
      </c>
      <c r="V10" s="29">
        <f t="shared" si="0"/>
        <v>45488</v>
      </c>
      <c r="W10" s="49">
        <f t="shared" si="0"/>
        <v>45495</v>
      </c>
      <c r="X10" s="49">
        <f t="shared" si="0"/>
        <v>45502</v>
      </c>
      <c r="Y10" s="20">
        <f t="shared" si="0"/>
        <v>45509</v>
      </c>
      <c r="Z10" s="20">
        <f t="shared" si="0"/>
        <v>45516</v>
      </c>
      <c r="AA10" s="20">
        <f t="shared" si="0"/>
        <v>45523</v>
      </c>
      <c r="AB10" s="20">
        <f t="shared" si="0"/>
        <v>45530</v>
      </c>
      <c r="AC10" s="20">
        <f t="shared" si="0"/>
        <v>45537</v>
      </c>
      <c r="AD10" s="20">
        <f t="shared" si="0"/>
        <v>45544</v>
      </c>
      <c r="AE10" s="20">
        <f t="shared" si="0"/>
        <v>45551</v>
      </c>
      <c r="AF10" s="20">
        <f t="shared" si="0"/>
        <v>45558</v>
      </c>
      <c r="AG10" s="20">
        <f t="shared" si="0"/>
        <v>45565</v>
      </c>
      <c r="AH10" s="20">
        <f t="shared" si="0"/>
        <v>45572</v>
      </c>
      <c r="AI10" s="20">
        <f t="shared" si="0"/>
        <v>45579</v>
      </c>
      <c r="AJ10" s="20">
        <f t="shared" si="0"/>
        <v>45586</v>
      </c>
      <c r="AK10" s="20">
        <f t="shared" si="0"/>
        <v>45593</v>
      </c>
      <c r="AL10" s="20">
        <f t="shared" si="0"/>
        <v>45600</v>
      </c>
      <c r="AM10" s="20">
        <f t="shared" si="0"/>
        <v>45607</v>
      </c>
      <c r="AN10" s="20">
        <f t="shared" si="0"/>
        <v>45614</v>
      </c>
      <c r="AO10" s="20">
        <f t="shared" si="0"/>
        <v>45621</v>
      </c>
      <c r="AP10" s="20">
        <f t="shared" si="0"/>
        <v>45628</v>
      </c>
      <c r="AQ10" s="92">
        <f t="shared" si="0"/>
        <v>45635</v>
      </c>
      <c r="AR10" s="20">
        <f t="shared" si="0"/>
        <v>45642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</row>
    <row r="11" spans="1:106" ht="12" x14ac:dyDescent="0.2">
      <c r="A11" s="85" t="s">
        <v>11</v>
      </c>
      <c r="B11" s="86" t="s">
        <v>12</v>
      </c>
      <c r="C11" s="25">
        <f>SUM(E11:AR11)</f>
        <v>2</v>
      </c>
      <c r="D11" s="26">
        <f>+C11*3</f>
        <v>6</v>
      </c>
      <c r="E11" s="27">
        <v>1</v>
      </c>
      <c r="F11" s="20"/>
      <c r="G11" s="22"/>
      <c r="H11" s="22"/>
      <c r="I11" s="22"/>
      <c r="J11" s="22"/>
      <c r="K11" s="28"/>
      <c r="L11" s="22"/>
      <c r="M11" s="22"/>
      <c r="N11" s="22"/>
      <c r="O11" s="22"/>
      <c r="P11" s="22"/>
      <c r="Q11" s="22"/>
      <c r="R11" s="29"/>
      <c r="S11" s="29"/>
      <c r="T11" s="29"/>
      <c r="U11" s="29"/>
      <c r="V11" s="22"/>
      <c r="W11" s="21"/>
      <c r="X11" s="21"/>
      <c r="Y11" s="30">
        <v>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</row>
    <row r="12" spans="1:106" ht="12" x14ac:dyDescent="0.2">
      <c r="A12" s="23" t="s">
        <v>13</v>
      </c>
      <c r="B12" s="23" t="s">
        <v>14</v>
      </c>
      <c r="C12" s="25">
        <f>SUM(E12:AR12)</f>
        <v>2</v>
      </c>
      <c r="D12" s="26">
        <f t="shared" ref="D12:D24" si="1">+C12*3</f>
        <v>6</v>
      </c>
      <c r="E12" s="28"/>
      <c r="F12" s="27">
        <v>1</v>
      </c>
      <c r="G12" s="27">
        <v>1</v>
      </c>
      <c r="H12" s="28"/>
      <c r="I12" s="28"/>
      <c r="J12" s="31"/>
      <c r="K12" s="31"/>
      <c r="L12" s="31"/>
      <c r="M12" s="31"/>
      <c r="N12" s="31"/>
      <c r="O12" s="31"/>
      <c r="P12" s="31"/>
      <c r="Q12" s="31"/>
      <c r="R12" s="28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6" ht="12" x14ac:dyDescent="0.2">
      <c r="A13" s="99" t="s">
        <v>36</v>
      </c>
      <c r="B13" s="99" t="s">
        <v>25</v>
      </c>
      <c r="C13" s="25">
        <f t="shared" ref="C13:C24" si="2">SUM(E13:AR13)</f>
        <v>2</v>
      </c>
      <c r="D13" s="26">
        <f>+C13*3</f>
        <v>6</v>
      </c>
      <c r="E13" s="31"/>
      <c r="F13" s="31"/>
      <c r="G13" s="31"/>
      <c r="H13" s="34">
        <v>1</v>
      </c>
      <c r="I13" s="34">
        <v>1</v>
      </c>
      <c r="J13" s="31"/>
      <c r="K13" s="31"/>
      <c r="L13" s="31"/>
      <c r="M13" s="31"/>
      <c r="N13" s="22"/>
      <c r="O13" s="22"/>
      <c r="P13" s="22"/>
      <c r="Q13" s="22"/>
      <c r="R13" s="22"/>
      <c r="S13" s="22"/>
      <c r="T13" s="22"/>
      <c r="U13" s="22"/>
      <c r="V13" s="22"/>
      <c r="W13" s="51"/>
      <c r="X13" s="5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6" ht="12" x14ac:dyDescent="0.2">
      <c r="A14" s="24" t="s">
        <v>74</v>
      </c>
      <c r="B14" s="33" t="s">
        <v>97</v>
      </c>
      <c r="C14" s="25">
        <f t="shared" si="2"/>
        <v>5</v>
      </c>
      <c r="D14" s="26">
        <f t="shared" si="1"/>
        <v>15</v>
      </c>
      <c r="E14" s="28"/>
      <c r="F14" s="28"/>
      <c r="G14" s="31"/>
      <c r="H14" s="31"/>
      <c r="I14" s="31"/>
      <c r="J14" s="34">
        <v>1</v>
      </c>
      <c r="K14" s="34">
        <v>1</v>
      </c>
      <c r="L14" s="34">
        <v>1</v>
      </c>
      <c r="M14" s="34">
        <v>1</v>
      </c>
      <c r="N14" s="34">
        <v>1</v>
      </c>
      <c r="O14" s="31"/>
      <c r="P14" s="31"/>
      <c r="Q14" s="31"/>
      <c r="R14" s="31"/>
      <c r="S14" s="31"/>
      <c r="T14" s="31"/>
      <c r="U14" s="31"/>
      <c r="V14" s="28"/>
      <c r="W14" s="32"/>
      <c r="X14" s="32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6" ht="12" x14ac:dyDescent="0.2">
      <c r="A15" s="23" t="s">
        <v>22</v>
      </c>
      <c r="B15" s="23" t="s">
        <v>23</v>
      </c>
      <c r="C15" s="25">
        <f t="shared" si="2"/>
        <v>2</v>
      </c>
      <c r="D15" s="26">
        <f t="shared" si="1"/>
        <v>6</v>
      </c>
      <c r="E15" s="28"/>
      <c r="F15" s="28"/>
      <c r="G15" s="28"/>
      <c r="H15" s="28"/>
      <c r="I15" s="31"/>
      <c r="J15" s="31"/>
      <c r="K15" s="31"/>
      <c r="L15" s="31"/>
      <c r="M15" s="31"/>
      <c r="N15" s="31"/>
      <c r="O15" s="27">
        <v>1</v>
      </c>
      <c r="P15" s="27">
        <v>1</v>
      </c>
      <c r="Q15" s="31"/>
      <c r="R15" s="31"/>
      <c r="S15" s="31"/>
      <c r="T15" s="31"/>
      <c r="U15" s="31"/>
      <c r="V15" s="28"/>
      <c r="W15" s="32"/>
      <c r="X15" s="32"/>
      <c r="Y15" s="28"/>
      <c r="Z15" s="31"/>
      <c r="AA15" s="31"/>
      <c r="AB15" s="31"/>
      <c r="AC15" s="31"/>
      <c r="AD15" s="31"/>
      <c r="AE15" s="31"/>
      <c r="AF15" s="31"/>
      <c r="AG15" s="31"/>
      <c r="AH15" s="31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6" ht="12" x14ac:dyDescent="0.2">
      <c r="A16" s="99" t="s">
        <v>24</v>
      </c>
      <c r="B16" s="99" t="s">
        <v>25</v>
      </c>
      <c r="C16" s="25">
        <f t="shared" si="2"/>
        <v>3</v>
      </c>
      <c r="D16" s="26">
        <f t="shared" si="1"/>
        <v>9</v>
      </c>
      <c r="E16" s="28"/>
      <c r="F16" s="28"/>
      <c r="G16" s="28"/>
      <c r="H16" s="28"/>
      <c r="I16" s="28"/>
      <c r="J16" s="31"/>
      <c r="K16" s="28"/>
      <c r="L16" s="28"/>
      <c r="M16" s="28"/>
      <c r="N16" s="28"/>
      <c r="O16" s="28"/>
      <c r="P16" s="28"/>
      <c r="Q16" s="27">
        <v>1</v>
      </c>
      <c r="R16" s="27">
        <v>1</v>
      </c>
      <c r="S16" s="27">
        <v>1</v>
      </c>
      <c r="T16" s="31"/>
      <c r="U16" s="28"/>
      <c r="V16" s="28"/>
      <c r="W16" s="32"/>
      <c r="X16" s="32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28"/>
      <c r="AM16" s="28"/>
      <c r="AN16" s="28"/>
      <c r="AO16" s="28"/>
      <c r="AP16" s="28"/>
      <c r="AQ16" s="28"/>
      <c r="AR16" s="28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ht="12" x14ac:dyDescent="0.2">
      <c r="A17" s="23" t="s">
        <v>26</v>
      </c>
      <c r="B17" s="23" t="s">
        <v>27</v>
      </c>
      <c r="C17" s="25">
        <f>SUM(E17:AR17)</f>
        <v>2</v>
      </c>
      <c r="D17" s="26">
        <f>+C17*3</f>
        <v>6</v>
      </c>
      <c r="E17" s="36"/>
      <c r="F17" s="36"/>
      <c r="G17" s="28"/>
      <c r="H17" s="28"/>
      <c r="I17" s="28"/>
      <c r="J17" s="28"/>
      <c r="K17" s="28"/>
      <c r="L17" s="28"/>
      <c r="M17" s="17"/>
      <c r="N17" s="17"/>
      <c r="O17" s="17"/>
      <c r="P17" s="31"/>
      <c r="Q17" s="31"/>
      <c r="R17" s="31"/>
      <c r="S17" s="31"/>
      <c r="T17" s="27">
        <v>1</v>
      </c>
      <c r="U17" s="27">
        <v>1</v>
      </c>
      <c r="V17" s="17"/>
      <c r="W17" s="16"/>
      <c r="X17" s="16"/>
      <c r="Y17" s="17"/>
      <c r="Z17" s="17"/>
      <c r="AA17" s="28"/>
      <c r="AB17" s="28"/>
      <c r="AC17" s="28"/>
      <c r="AD17" s="28"/>
      <c r="AE17" s="31"/>
      <c r="AF17" s="31"/>
      <c r="AG17" s="31"/>
      <c r="AH17" s="36"/>
      <c r="AI17" s="36"/>
      <c r="AJ17" s="31"/>
      <c r="AK17" s="31"/>
      <c r="AL17" s="31"/>
      <c r="AM17" s="31"/>
      <c r="AN17" s="31"/>
      <c r="AO17" s="31"/>
      <c r="AP17" s="36"/>
      <c r="AQ17" s="31"/>
      <c r="AR17" s="31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</row>
    <row r="18" spans="1:102" ht="12" x14ac:dyDescent="0.2">
      <c r="A18" s="23" t="s">
        <v>16</v>
      </c>
      <c r="B18" s="23" t="s">
        <v>17</v>
      </c>
      <c r="C18" s="25">
        <f>SUM(E18:AR18)</f>
        <v>4</v>
      </c>
      <c r="D18" s="26">
        <f>+C18*3</f>
        <v>12</v>
      </c>
      <c r="E18" s="31"/>
      <c r="F18" s="31"/>
      <c r="G18" s="31"/>
      <c r="H18" s="31"/>
      <c r="I18" s="31"/>
      <c r="J18" s="31"/>
      <c r="K18" s="28"/>
      <c r="L18" s="28"/>
      <c r="M18" s="31"/>
      <c r="N18" s="31"/>
      <c r="O18" s="31"/>
      <c r="P18" s="31"/>
      <c r="Q18" s="31"/>
      <c r="R18" s="31"/>
      <c r="S18" s="28"/>
      <c r="T18" s="28"/>
      <c r="U18" s="28"/>
      <c r="V18" s="28"/>
      <c r="W18" s="32"/>
      <c r="X18" s="32"/>
      <c r="Y18" s="28"/>
      <c r="Z18" s="35">
        <v>1</v>
      </c>
      <c r="AA18" s="35">
        <v>1</v>
      </c>
      <c r="AB18" s="35">
        <v>1</v>
      </c>
      <c r="AC18" s="35">
        <v>1</v>
      </c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</row>
    <row r="19" spans="1:102" ht="12" x14ac:dyDescent="0.2">
      <c r="A19" s="23" t="s">
        <v>78</v>
      </c>
      <c r="B19" s="23" t="s">
        <v>40</v>
      </c>
      <c r="C19" s="25">
        <f t="shared" si="2"/>
        <v>4</v>
      </c>
      <c r="D19" s="26">
        <f t="shared" si="1"/>
        <v>12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17"/>
      <c r="V19" s="28"/>
      <c r="W19" s="55"/>
      <c r="X19" s="55"/>
      <c r="Y19" s="31"/>
      <c r="Z19" s="31"/>
      <c r="AA19" s="31"/>
      <c r="AB19" s="31"/>
      <c r="AC19" s="31"/>
      <c r="AD19" s="27">
        <v>1</v>
      </c>
      <c r="AE19" s="27">
        <v>1</v>
      </c>
      <c r="AF19" s="27">
        <v>1</v>
      </c>
      <c r="AG19" s="27">
        <v>1</v>
      </c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5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</row>
    <row r="20" spans="1:102" ht="12" x14ac:dyDescent="0.2">
      <c r="A20" s="23" t="s">
        <v>77</v>
      </c>
      <c r="B20" s="23" t="s">
        <v>39</v>
      </c>
      <c r="C20" s="25">
        <f t="shared" si="2"/>
        <v>4</v>
      </c>
      <c r="D20" s="26">
        <f t="shared" si="1"/>
        <v>12</v>
      </c>
      <c r="E20" s="37"/>
      <c r="F20" s="31"/>
      <c r="G20" s="31"/>
      <c r="H20" s="31"/>
      <c r="I20" s="31"/>
      <c r="J20" s="37"/>
      <c r="K20" s="37"/>
      <c r="L20" s="36"/>
      <c r="M20" s="28"/>
      <c r="N20" s="31"/>
      <c r="O20" s="31"/>
      <c r="P20" s="31"/>
      <c r="Q20" s="31"/>
      <c r="R20" s="52"/>
      <c r="S20" s="31"/>
      <c r="T20" s="52"/>
      <c r="U20" s="52"/>
      <c r="V20" s="36"/>
      <c r="W20" s="53"/>
      <c r="X20" s="53"/>
      <c r="Y20" s="31"/>
      <c r="Z20" s="31"/>
      <c r="AA20" s="31"/>
      <c r="AB20" s="31"/>
      <c r="AC20" s="31"/>
      <c r="AD20" s="31"/>
      <c r="AE20" s="31"/>
      <c r="AF20" s="31"/>
      <c r="AG20" s="31"/>
      <c r="AH20" s="27">
        <v>1</v>
      </c>
      <c r="AI20" s="27">
        <v>1</v>
      </c>
      <c r="AJ20" s="27">
        <v>1</v>
      </c>
      <c r="AK20" s="27">
        <v>1</v>
      </c>
      <c r="AL20" s="31"/>
      <c r="AM20" s="31"/>
      <c r="AN20" s="31"/>
      <c r="AO20" s="31"/>
      <c r="AP20" s="31"/>
      <c r="AQ20" s="36"/>
      <c r="AR20" s="36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</row>
    <row r="21" spans="1:102" ht="12" x14ac:dyDescent="0.2">
      <c r="A21" s="23" t="s">
        <v>71</v>
      </c>
      <c r="B21" s="23" t="s">
        <v>19</v>
      </c>
      <c r="C21" s="25">
        <f t="shared" si="2"/>
        <v>2</v>
      </c>
      <c r="D21" s="26">
        <f t="shared" si="1"/>
        <v>6</v>
      </c>
      <c r="E21" s="36"/>
      <c r="F21" s="36"/>
      <c r="G21" s="28"/>
      <c r="H21" s="28"/>
      <c r="I21" s="28"/>
      <c r="J21" s="28"/>
      <c r="K21" s="28"/>
      <c r="L21" s="28"/>
      <c r="M21" s="17"/>
      <c r="N21" s="17"/>
      <c r="O21" s="17"/>
      <c r="P21" s="31"/>
      <c r="Q21" s="31"/>
      <c r="R21" s="31"/>
      <c r="S21" s="31"/>
      <c r="T21" s="39"/>
      <c r="U21" s="31"/>
      <c r="V21" s="17"/>
      <c r="W21" s="16"/>
      <c r="X21" s="16"/>
      <c r="Y21" s="17"/>
      <c r="Z21" s="17"/>
      <c r="AA21" s="28"/>
      <c r="AB21" s="28"/>
      <c r="AC21" s="28"/>
      <c r="AD21" s="28"/>
      <c r="AE21" s="31"/>
      <c r="AF21" s="31"/>
      <c r="AG21" s="31"/>
      <c r="AH21" s="36"/>
      <c r="AI21" s="36"/>
      <c r="AJ21" s="28"/>
      <c r="AK21" s="28"/>
      <c r="AL21" s="40">
        <v>1</v>
      </c>
      <c r="AM21" s="40">
        <v>1</v>
      </c>
      <c r="AN21" s="31"/>
      <c r="AO21" s="31"/>
      <c r="AP21" s="36"/>
      <c r="AQ21" s="31"/>
      <c r="AR21" s="31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</row>
    <row r="22" spans="1:102" ht="12" x14ac:dyDescent="0.2">
      <c r="A22" s="23" t="s">
        <v>28</v>
      </c>
      <c r="B22" s="23" t="s">
        <v>19</v>
      </c>
      <c r="C22" s="25">
        <f t="shared" si="2"/>
        <v>2</v>
      </c>
      <c r="D22" s="26">
        <f t="shared" si="1"/>
        <v>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31"/>
      <c r="W22" s="41"/>
      <c r="X22" s="41"/>
      <c r="Y22" s="31"/>
      <c r="Z22" s="31"/>
      <c r="AA22" s="31"/>
      <c r="AB22" s="17"/>
      <c r="AC22" s="17"/>
      <c r="AD22" s="17"/>
      <c r="AE22" s="17"/>
      <c r="AF22" s="31"/>
      <c r="AG22" s="31"/>
      <c r="AH22" s="17"/>
      <c r="AI22" s="17"/>
      <c r="AJ22" s="17"/>
      <c r="AK22" s="31"/>
      <c r="AL22" s="31"/>
      <c r="AM22" s="31"/>
      <c r="AN22" s="35">
        <v>1</v>
      </c>
      <c r="AO22" s="35">
        <v>1</v>
      </c>
      <c r="AP22" s="28"/>
      <c r="AQ22" s="36"/>
      <c r="AR22" s="36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</row>
    <row r="23" spans="1:102" ht="12" x14ac:dyDescent="0.2">
      <c r="A23" s="85" t="s">
        <v>29</v>
      </c>
      <c r="B23" s="85" t="s">
        <v>14</v>
      </c>
      <c r="C23" s="25">
        <f t="shared" si="2"/>
        <v>2</v>
      </c>
      <c r="D23" s="26">
        <f t="shared" si="1"/>
        <v>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41"/>
      <c r="X23" s="41"/>
      <c r="Y23" s="31"/>
      <c r="Z23" s="28"/>
      <c r="AA23" s="28"/>
      <c r="AB23" s="28"/>
      <c r="AC23" s="28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35">
        <v>1</v>
      </c>
      <c r="AQ23" s="35">
        <v>1</v>
      </c>
      <c r="AR23" s="39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</row>
    <row r="24" spans="1:102" ht="12" x14ac:dyDescent="0.2">
      <c r="A24" s="85" t="s">
        <v>30</v>
      </c>
      <c r="B24" s="85" t="s">
        <v>31</v>
      </c>
      <c r="C24" s="25">
        <f t="shared" si="2"/>
        <v>2</v>
      </c>
      <c r="D24" s="26">
        <f t="shared" si="1"/>
        <v>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0">
        <v>1</v>
      </c>
      <c r="W24" s="41"/>
      <c r="X24" s="41"/>
      <c r="Y24" s="31"/>
      <c r="Z24" s="31"/>
      <c r="AA24" s="31"/>
      <c r="AB24" s="31"/>
      <c r="AC24" s="31"/>
      <c r="AD24" s="31"/>
      <c r="AE24" s="17"/>
      <c r="AF24" s="17"/>
      <c r="AG24" s="39"/>
      <c r="AH24" s="39"/>
      <c r="AI24" s="39"/>
      <c r="AJ24" s="39"/>
      <c r="AK24" s="28"/>
      <c r="AL24" s="28"/>
      <c r="AM24" s="28"/>
      <c r="AN24" s="28"/>
      <c r="AO24" s="28"/>
      <c r="AP24" s="31"/>
      <c r="AQ24" s="28"/>
      <c r="AR24" s="27">
        <v>1</v>
      </c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ht="12" x14ac:dyDescent="0.2">
      <c r="A25" s="42" t="s">
        <v>32</v>
      </c>
      <c r="B25" s="42"/>
      <c r="C25" s="43">
        <f>SUM(C11:C24)</f>
        <v>38</v>
      </c>
      <c r="D25" s="43">
        <f>SUM(D11:D24)</f>
        <v>114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ht="1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ht="12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" t="s">
        <v>101</v>
      </c>
      <c r="L27" s="44"/>
      <c r="M27" s="44"/>
      <c r="N27" s="44"/>
      <c r="O27" s="44"/>
      <c r="P27" s="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C27" s="44"/>
      <c r="AD27" s="44"/>
      <c r="AE27" s="44"/>
      <c r="AF27" s="44"/>
      <c r="AG27" s="44"/>
      <c r="AH27" s="44"/>
      <c r="AI27" s="44"/>
      <c r="AJ27" s="44"/>
      <c r="AL27" s="44"/>
      <c r="AM27" s="44"/>
      <c r="AN27" s="44"/>
      <c r="AO27" s="44"/>
      <c r="AP27" s="44"/>
      <c r="AQ27" s="44"/>
      <c r="AR27" s="44"/>
      <c r="AS27" s="4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x14ac:dyDescent="0.25">
      <c r="E28"/>
      <c r="F28"/>
      <c r="H28" s="4"/>
      <c r="I28"/>
      <c r="K28" s="4" t="s">
        <v>87</v>
      </c>
      <c r="O28" s="4"/>
      <c r="P28" s="4"/>
      <c r="R28"/>
      <c r="W28" s="13" t="s">
        <v>5</v>
      </c>
      <c r="X28" s="13"/>
      <c r="Z28"/>
      <c r="AL28"/>
      <c r="AM28"/>
      <c r="AN28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x14ac:dyDescent="0.25">
      <c r="A29" s="45"/>
      <c r="B29" s="45"/>
      <c r="C29"/>
      <c r="D29"/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91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  <c r="P29" s="17" t="s">
        <v>33</v>
      </c>
      <c r="Q29" s="17" t="s">
        <v>33</v>
      </c>
      <c r="R29" s="17" t="s">
        <v>33</v>
      </c>
      <c r="S29" s="17" t="s">
        <v>33</v>
      </c>
      <c r="T29" s="17" t="s">
        <v>33</v>
      </c>
      <c r="U29" s="17" t="s">
        <v>33</v>
      </c>
      <c r="V29" s="17" t="s">
        <v>33</v>
      </c>
      <c r="W29" s="16" t="s">
        <v>33</v>
      </c>
      <c r="X29" s="16" t="s">
        <v>33</v>
      </c>
      <c r="Y29" s="17" t="s">
        <v>33</v>
      </c>
      <c r="Z29" s="17" t="s">
        <v>33</v>
      </c>
      <c r="AA29" s="17" t="s">
        <v>33</v>
      </c>
      <c r="AB29" s="96" t="s">
        <v>33</v>
      </c>
      <c r="AC29" s="17" t="s">
        <v>33</v>
      </c>
      <c r="AD29" s="17" t="s">
        <v>33</v>
      </c>
      <c r="AE29" s="17" t="s">
        <v>33</v>
      </c>
      <c r="AF29" s="17" t="s">
        <v>33</v>
      </c>
      <c r="AG29" s="17" t="s">
        <v>33</v>
      </c>
      <c r="AH29" s="17" t="s">
        <v>33</v>
      </c>
      <c r="AI29" s="17" t="s">
        <v>33</v>
      </c>
      <c r="AJ29" s="17" t="s">
        <v>33</v>
      </c>
      <c r="AK29" s="96" t="s">
        <v>33</v>
      </c>
      <c r="AL29" s="17" t="s">
        <v>33</v>
      </c>
      <c r="AM29" s="17" t="s">
        <v>33</v>
      </c>
      <c r="AN29" s="17" t="s">
        <v>33</v>
      </c>
      <c r="AO29" s="17" t="s">
        <v>33</v>
      </c>
      <c r="AP29" s="17" t="s">
        <v>33</v>
      </c>
      <c r="AQ29" s="17" t="s">
        <v>33</v>
      </c>
      <c r="AR29" s="17" t="s">
        <v>33</v>
      </c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ht="78" customHeight="1" x14ac:dyDescent="0.2">
      <c r="A30" s="47" t="s">
        <v>35</v>
      </c>
      <c r="B30" s="47"/>
      <c r="C30" s="19" t="s">
        <v>9</v>
      </c>
      <c r="D30" s="19" t="s">
        <v>10</v>
      </c>
      <c r="E30" s="29">
        <v>45371</v>
      </c>
      <c r="F30" s="29">
        <f t="shared" ref="F30:AR30" si="3">+E30+7</f>
        <v>45378</v>
      </c>
      <c r="G30" s="29">
        <f t="shared" si="3"/>
        <v>45385</v>
      </c>
      <c r="H30" s="29">
        <f t="shared" si="3"/>
        <v>45392</v>
      </c>
      <c r="I30" s="29">
        <f t="shared" si="3"/>
        <v>45399</v>
      </c>
      <c r="J30" s="29">
        <f t="shared" si="3"/>
        <v>45406</v>
      </c>
      <c r="K30" s="92">
        <f t="shared" si="3"/>
        <v>45413</v>
      </c>
      <c r="L30" s="29">
        <f t="shared" si="3"/>
        <v>45420</v>
      </c>
      <c r="M30" s="29">
        <f t="shared" si="3"/>
        <v>45427</v>
      </c>
      <c r="N30" s="29">
        <f t="shared" si="3"/>
        <v>45434</v>
      </c>
      <c r="O30" s="29">
        <f t="shared" si="3"/>
        <v>45441</v>
      </c>
      <c r="P30" s="29">
        <f t="shared" si="3"/>
        <v>45448</v>
      </c>
      <c r="Q30" s="29">
        <f t="shared" si="3"/>
        <v>45455</v>
      </c>
      <c r="R30" s="29">
        <f t="shared" si="3"/>
        <v>45462</v>
      </c>
      <c r="S30" s="29">
        <f t="shared" si="3"/>
        <v>45469</v>
      </c>
      <c r="T30" s="29">
        <f t="shared" si="3"/>
        <v>45476</v>
      </c>
      <c r="U30" s="29">
        <f t="shared" si="3"/>
        <v>45483</v>
      </c>
      <c r="V30" s="29">
        <f t="shared" si="3"/>
        <v>45490</v>
      </c>
      <c r="W30" s="49">
        <f t="shared" si="3"/>
        <v>45497</v>
      </c>
      <c r="X30" s="49">
        <f t="shared" si="3"/>
        <v>45504</v>
      </c>
      <c r="Y30" s="94">
        <f t="shared" si="3"/>
        <v>45511</v>
      </c>
      <c r="Z30" s="94">
        <f t="shared" si="3"/>
        <v>45518</v>
      </c>
      <c r="AA30" s="94">
        <f t="shared" si="3"/>
        <v>45525</v>
      </c>
      <c r="AB30" s="98">
        <f t="shared" si="3"/>
        <v>45532</v>
      </c>
      <c r="AC30" s="94">
        <f t="shared" si="3"/>
        <v>45539</v>
      </c>
      <c r="AD30" s="94">
        <f t="shared" si="3"/>
        <v>45546</v>
      </c>
      <c r="AE30" s="94">
        <f t="shared" si="3"/>
        <v>45553</v>
      </c>
      <c r="AF30" s="29">
        <f t="shared" si="3"/>
        <v>45560</v>
      </c>
      <c r="AG30" s="29">
        <f t="shared" si="3"/>
        <v>45567</v>
      </c>
      <c r="AH30" s="29">
        <f t="shared" si="3"/>
        <v>45574</v>
      </c>
      <c r="AI30" s="29">
        <f t="shared" si="3"/>
        <v>45581</v>
      </c>
      <c r="AJ30" s="29">
        <f t="shared" si="3"/>
        <v>45588</v>
      </c>
      <c r="AK30" s="97">
        <f t="shared" si="3"/>
        <v>45595</v>
      </c>
      <c r="AL30" s="29">
        <f t="shared" si="3"/>
        <v>45602</v>
      </c>
      <c r="AM30" s="29">
        <f t="shared" si="3"/>
        <v>45609</v>
      </c>
      <c r="AN30" s="29">
        <f t="shared" si="3"/>
        <v>45616</v>
      </c>
      <c r="AO30" s="29">
        <f t="shared" si="3"/>
        <v>45623</v>
      </c>
      <c r="AP30" s="29">
        <f t="shared" si="3"/>
        <v>45630</v>
      </c>
      <c r="AQ30" s="29">
        <f t="shared" si="3"/>
        <v>45637</v>
      </c>
      <c r="AR30" s="29">
        <f t="shared" si="3"/>
        <v>45644</v>
      </c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ht="12" x14ac:dyDescent="0.2">
      <c r="A31" s="23" t="s">
        <v>42</v>
      </c>
      <c r="B31" s="23" t="s">
        <v>43</v>
      </c>
      <c r="C31" s="25">
        <f>SUM(E31:AR31)</f>
        <v>5</v>
      </c>
      <c r="D31" s="26">
        <f>+C31*3</f>
        <v>15</v>
      </c>
      <c r="E31" s="34">
        <v>1</v>
      </c>
      <c r="F31" s="34">
        <v>1</v>
      </c>
      <c r="G31" s="34">
        <v>1</v>
      </c>
      <c r="H31" s="34">
        <v>1</v>
      </c>
      <c r="I31" s="34">
        <v>1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17"/>
      <c r="W31" s="16"/>
      <c r="X31" s="16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6"/>
      <c r="AN31" s="36"/>
      <c r="AO31" s="36"/>
      <c r="AP31" s="36"/>
      <c r="AQ31" s="36"/>
      <c r="AR31" s="36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ht="12" x14ac:dyDescent="0.2">
      <c r="A32" s="23" t="s">
        <v>37</v>
      </c>
      <c r="B32" s="23" t="s">
        <v>38</v>
      </c>
      <c r="C32" s="25">
        <f t="shared" ref="C32:C40" si="4">SUM(E32:AR32)</f>
        <v>4</v>
      </c>
      <c r="D32" s="26">
        <f>+C32*3</f>
        <v>12</v>
      </c>
      <c r="E32" s="93"/>
      <c r="F32" s="31"/>
      <c r="G32" s="31"/>
      <c r="H32" s="31"/>
      <c r="I32" s="31"/>
      <c r="J32" s="27">
        <v>1</v>
      </c>
      <c r="K32" s="27">
        <v>1</v>
      </c>
      <c r="L32" s="27">
        <v>1</v>
      </c>
      <c r="M32" s="27">
        <v>1</v>
      </c>
      <c r="N32" s="31"/>
      <c r="O32" s="31"/>
      <c r="P32" s="31"/>
      <c r="Q32" s="31"/>
      <c r="R32" s="31"/>
      <c r="S32" s="31"/>
      <c r="T32" s="31"/>
      <c r="U32" s="31"/>
      <c r="V32" s="17"/>
      <c r="W32" s="16"/>
      <c r="X32" s="16"/>
      <c r="Y32" s="17"/>
      <c r="Z32" s="17"/>
      <c r="AA32" s="17"/>
      <c r="AB32" s="17"/>
      <c r="AC32" s="36"/>
      <c r="AD32" s="36"/>
      <c r="AE32" s="36"/>
      <c r="AF32" s="36"/>
      <c r="AG32" s="36"/>
      <c r="AH32" s="36"/>
      <c r="AI32" s="37"/>
      <c r="AJ32" s="36"/>
      <c r="AK32" s="36"/>
      <c r="AL32" s="36"/>
      <c r="AM32" s="36"/>
      <c r="AN32" s="36"/>
      <c r="AO32" s="36"/>
      <c r="AP32" s="36"/>
      <c r="AQ32" s="36"/>
      <c r="AR32" s="36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ht="12" x14ac:dyDescent="0.2">
      <c r="A33" s="23" t="s">
        <v>18</v>
      </c>
      <c r="B33" s="23" t="s">
        <v>19</v>
      </c>
      <c r="C33" s="25">
        <f t="shared" si="4"/>
        <v>4</v>
      </c>
      <c r="D33" s="26">
        <f>+C33*3</f>
        <v>12</v>
      </c>
      <c r="E33" s="28"/>
      <c r="F33" s="28"/>
      <c r="G33" s="28"/>
      <c r="H33" s="28"/>
      <c r="I33" s="31"/>
      <c r="J33" s="31"/>
      <c r="K33" s="31"/>
      <c r="L33" s="31"/>
      <c r="M33" s="31"/>
      <c r="N33" s="35">
        <v>1</v>
      </c>
      <c r="O33" s="35">
        <v>1</v>
      </c>
      <c r="P33" s="35">
        <v>1</v>
      </c>
      <c r="Q33" s="35">
        <v>1</v>
      </c>
      <c r="R33" s="31"/>
      <c r="S33" s="31"/>
      <c r="T33" s="31"/>
      <c r="U33" s="31"/>
      <c r="V33" s="28"/>
      <c r="W33" s="32"/>
      <c r="X33" s="32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28"/>
      <c r="AK33" s="28"/>
      <c r="AL33" s="28"/>
      <c r="AM33" s="28"/>
      <c r="AN33" s="28"/>
      <c r="AO33" s="28"/>
      <c r="AP33" s="28"/>
      <c r="AQ33" s="28"/>
      <c r="AR33" s="28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ht="12" x14ac:dyDescent="0.2">
      <c r="A34" s="23" t="s">
        <v>41</v>
      </c>
      <c r="B34" s="23" t="s">
        <v>80</v>
      </c>
      <c r="C34" s="25">
        <f t="shared" si="4"/>
        <v>4</v>
      </c>
      <c r="D34" s="26">
        <f t="shared" ref="D34:D40" si="5">+C34*3</f>
        <v>12</v>
      </c>
      <c r="E34" s="37"/>
      <c r="F34" s="37"/>
      <c r="G34" s="37"/>
      <c r="H34" s="36"/>
      <c r="I34" s="28"/>
      <c r="J34" s="28"/>
      <c r="K34" s="28"/>
      <c r="L34" s="28"/>
      <c r="M34" s="28"/>
      <c r="N34" s="31"/>
      <c r="O34" s="31"/>
      <c r="P34" s="31"/>
      <c r="Q34" s="28"/>
      <c r="R34" s="35">
        <v>1</v>
      </c>
      <c r="S34" s="35">
        <v>1</v>
      </c>
      <c r="T34" s="35">
        <v>1</v>
      </c>
      <c r="U34" s="35">
        <v>1</v>
      </c>
      <c r="V34" s="36"/>
      <c r="W34" s="16"/>
      <c r="X34" s="53"/>
      <c r="Y34" s="17"/>
      <c r="Z34" s="17"/>
      <c r="AA34" s="17"/>
      <c r="AB34" s="17"/>
      <c r="AC34" s="31"/>
      <c r="AD34" s="31"/>
      <c r="AE34" s="31"/>
      <c r="AF34" s="31"/>
      <c r="AG34" s="31"/>
      <c r="AH34" s="31"/>
      <c r="AI34" s="37"/>
      <c r="AJ34" s="36"/>
      <c r="AK34" s="36"/>
      <c r="AL34" s="36"/>
      <c r="AM34" s="36"/>
      <c r="AN34" s="36"/>
      <c r="AO34" s="36"/>
      <c r="AP34" s="36"/>
      <c r="AQ34" s="36"/>
      <c r="AR34" s="36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ht="12" x14ac:dyDescent="0.2">
      <c r="A35" s="23" t="s">
        <v>44</v>
      </c>
      <c r="B35" s="23" t="s">
        <v>45</v>
      </c>
      <c r="C35" s="25">
        <f t="shared" si="4"/>
        <v>4</v>
      </c>
      <c r="D35" s="26">
        <f>+C35*3</f>
        <v>12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39"/>
      <c r="U35" s="39"/>
      <c r="V35" s="28"/>
      <c r="W35" s="32"/>
      <c r="X35" s="32"/>
      <c r="Y35" s="35">
        <v>1</v>
      </c>
      <c r="Z35" s="35">
        <v>1</v>
      </c>
      <c r="AA35" s="35">
        <v>1</v>
      </c>
      <c r="AB35" s="35">
        <v>1</v>
      </c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8"/>
      <c r="AO35" s="28"/>
      <c r="AP35" s="31"/>
      <c r="AQ35" s="39"/>
      <c r="AR35" s="39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ht="12" x14ac:dyDescent="0.2">
      <c r="A36" s="23" t="s">
        <v>20</v>
      </c>
      <c r="B36" s="23" t="s">
        <v>21</v>
      </c>
      <c r="C36" s="25">
        <f t="shared" si="4"/>
        <v>6</v>
      </c>
      <c r="D36" s="26">
        <f>+C36*3</f>
        <v>18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28"/>
      <c r="R36" s="31"/>
      <c r="S36" s="31"/>
      <c r="T36" s="31"/>
      <c r="U36" s="31"/>
      <c r="V36" s="17"/>
      <c r="W36" s="16"/>
      <c r="X36" s="16"/>
      <c r="Y36" s="31"/>
      <c r="Z36" s="31"/>
      <c r="AA36" s="31"/>
      <c r="AB36" s="31"/>
      <c r="AC36" s="34">
        <v>1</v>
      </c>
      <c r="AD36" s="34">
        <v>1</v>
      </c>
      <c r="AE36" s="34">
        <v>1</v>
      </c>
      <c r="AF36" s="34">
        <v>1</v>
      </c>
      <c r="AG36" s="34">
        <v>1</v>
      </c>
      <c r="AH36" s="34">
        <v>1</v>
      </c>
      <c r="AI36" s="37"/>
      <c r="AJ36" s="36"/>
      <c r="AK36" s="36"/>
      <c r="AL36" s="36"/>
      <c r="AM36" s="36"/>
      <c r="AN36" s="36"/>
      <c r="AO36" s="36"/>
      <c r="AP36" s="36"/>
      <c r="AQ36" s="36"/>
      <c r="AR36" s="36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ht="12" x14ac:dyDescent="0.2">
      <c r="A37" s="23" t="s">
        <v>85</v>
      </c>
      <c r="B37" s="23" t="s">
        <v>84</v>
      </c>
      <c r="C37" s="25">
        <f t="shared" si="4"/>
        <v>4</v>
      </c>
      <c r="D37" s="26">
        <f>+C37*3</f>
        <v>12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17"/>
      <c r="U37" s="17"/>
      <c r="V37" s="31"/>
      <c r="W37" s="55"/>
      <c r="X37" s="4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56">
        <v>1</v>
      </c>
      <c r="AJ37" s="56">
        <v>1</v>
      </c>
      <c r="AK37" s="56">
        <v>1</v>
      </c>
      <c r="AL37" s="56">
        <v>1</v>
      </c>
      <c r="AM37" s="31"/>
      <c r="AN37" s="31"/>
      <c r="AO37" s="31"/>
      <c r="AP37" s="31"/>
      <c r="AQ37" s="31"/>
      <c r="AR37" s="5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ht="12" x14ac:dyDescent="0.2">
      <c r="A38" s="23" t="s">
        <v>70</v>
      </c>
      <c r="B38" s="23" t="s">
        <v>72</v>
      </c>
      <c r="C38" s="25">
        <f t="shared" si="4"/>
        <v>4</v>
      </c>
      <c r="D38" s="26">
        <f t="shared" si="5"/>
        <v>12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41"/>
      <c r="X38" s="41"/>
      <c r="Y38" s="31"/>
      <c r="Z38" s="28"/>
      <c r="AA38" s="31"/>
      <c r="AB38" s="31"/>
      <c r="AC38" s="31"/>
      <c r="AD38" s="28"/>
      <c r="AE38" s="31"/>
      <c r="AF38" s="31"/>
      <c r="AG38" s="31"/>
      <c r="AH38" s="31"/>
      <c r="AI38" s="31"/>
      <c r="AJ38" s="31"/>
      <c r="AK38" s="31"/>
      <c r="AL38" s="31"/>
      <c r="AM38" s="40">
        <v>1</v>
      </c>
      <c r="AN38" s="40">
        <v>1</v>
      </c>
      <c r="AO38" s="40">
        <v>1</v>
      </c>
      <c r="AP38" s="40">
        <v>1</v>
      </c>
      <c r="AQ38" s="28"/>
      <c r="AR38" s="39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</row>
    <row r="39" spans="1:102" ht="12" x14ac:dyDescent="0.2">
      <c r="A39" s="85" t="s">
        <v>30</v>
      </c>
      <c r="B39" s="85" t="s">
        <v>31</v>
      </c>
      <c r="C39" s="25">
        <f t="shared" si="4"/>
        <v>2</v>
      </c>
      <c r="D39" s="26">
        <f t="shared" si="5"/>
        <v>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V39" s="30">
        <v>1</v>
      </c>
      <c r="W39" s="41"/>
      <c r="X39" s="41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27">
        <v>1</v>
      </c>
      <c r="AR39" s="17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ht="12" x14ac:dyDescent="0.2">
      <c r="A40" s="85" t="s">
        <v>47</v>
      </c>
      <c r="B40" s="85" t="s">
        <v>48</v>
      </c>
      <c r="C40" s="25">
        <f t="shared" si="4"/>
        <v>1</v>
      </c>
      <c r="D40" s="26">
        <f t="shared" si="5"/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31"/>
      <c r="W40" s="41"/>
      <c r="X40" s="41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57"/>
      <c r="AR40" s="27">
        <v>1</v>
      </c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ht="12" x14ac:dyDescent="0.2">
      <c r="A41" s="42" t="s">
        <v>32</v>
      </c>
      <c r="B41" s="42"/>
      <c r="C41" s="58">
        <f>SUM(C31:C40)</f>
        <v>38</v>
      </c>
      <c r="D41" s="59">
        <f>SUM(D31:D40)</f>
        <v>114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ht="12" x14ac:dyDescent="0.2">
      <c r="A42" s="42" t="s">
        <v>49</v>
      </c>
      <c r="B42" s="42"/>
      <c r="C42" s="58">
        <f>+C41+C25</f>
        <v>76</v>
      </c>
      <c r="D42" s="43">
        <f>+D41+D25</f>
        <v>228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</row>
    <row r="43" spans="1:102" ht="12" x14ac:dyDescent="0.2">
      <c r="A43" s="44"/>
      <c r="B43" s="44"/>
      <c r="C43" s="60"/>
      <c r="D43" s="60"/>
      <c r="E43" s="7"/>
      <c r="F43" s="7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</row>
    <row r="44" spans="1:102" x14ac:dyDescent="0.25">
      <c r="A44" s="61"/>
      <c r="B44" s="61"/>
      <c r="E44" s="62" t="s">
        <v>33</v>
      </c>
      <c r="F44" s="62" t="s">
        <v>33</v>
      </c>
      <c r="G44" s="62" t="s">
        <v>33</v>
      </c>
      <c r="H44" s="62" t="s">
        <v>33</v>
      </c>
      <c r="I44" s="5"/>
      <c r="J44" s="62" t="s">
        <v>33</v>
      </c>
      <c r="K44" s="62" t="s">
        <v>50</v>
      </c>
      <c r="L44" s="62" t="s">
        <v>33</v>
      </c>
      <c r="M44" s="62" t="s">
        <v>50</v>
      </c>
      <c r="N44" s="62" t="s">
        <v>33</v>
      </c>
      <c r="O44" s="62" t="s">
        <v>50</v>
      </c>
      <c r="P44" s="4"/>
      <c r="Q44" s="62" t="s">
        <v>33</v>
      </c>
      <c r="R44" s="62" t="s">
        <v>33</v>
      </c>
      <c r="S44" s="62" t="s">
        <v>33</v>
      </c>
      <c r="T44" s="62" t="s">
        <v>33</v>
      </c>
      <c r="V44" s="62" t="s">
        <v>33</v>
      </c>
      <c r="W44" s="62" t="s">
        <v>50</v>
      </c>
      <c r="X44" s="62" t="s">
        <v>33</v>
      </c>
      <c r="Y44" s="62" t="s">
        <v>50</v>
      </c>
      <c r="Z44" s="62" t="s">
        <v>33</v>
      </c>
      <c r="AA44" s="62" t="s">
        <v>50</v>
      </c>
      <c r="AB44" s="62"/>
      <c r="AC44" s="62" t="s">
        <v>50</v>
      </c>
      <c r="AD44" s="62" t="s">
        <v>50</v>
      </c>
      <c r="AE44" s="62" t="s">
        <v>50</v>
      </c>
      <c r="AF44" s="62" t="s">
        <v>50</v>
      </c>
      <c r="AG44" s="62"/>
      <c r="AH44" s="62" t="s">
        <v>33</v>
      </c>
      <c r="AI44" s="62" t="s">
        <v>50</v>
      </c>
      <c r="AJ44" s="62" t="s">
        <v>33</v>
      </c>
      <c r="AK44" s="62" t="s">
        <v>50</v>
      </c>
      <c r="AL44" s="62" t="s">
        <v>33</v>
      </c>
      <c r="AM44" s="62" t="s">
        <v>50</v>
      </c>
      <c r="AO44" s="62" t="s">
        <v>34</v>
      </c>
      <c r="AP44" s="62" t="s">
        <v>34</v>
      </c>
      <c r="AQ44" s="62" t="s">
        <v>34</v>
      </c>
      <c r="AR44" s="62" t="s">
        <v>34</v>
      </c>
      <c r="AT44" s="5"/>
      <c r="AV44" s="62"/>
      <c r="AW44" s="62"/>
      <c r="AX44" s="62"/>
      <c r="AY44" s="62"/>
      <c r="CV44" s="4"/>
      <c r="CW44" s="4"/>
      <c r="CX44" s="4"/>
    </row>
    <row r="45" spans="1:102" ht="69" x14ac:dyDescent="0.25">
      <c r="A45" s="14"/>
      <c r="B45" s="14"/>
      <c r="C45" s="63" t="s">
        <v>52</v>
      </c>
      <c r="D45" s="63" t="s">
        <v>10</v>
      </c>
      <c r="E45" s="64">
        <v>45385</v>
      </c>
      <c r="F45" s="64">
        <f>E45+7</f>
        <v>45392</v>
      </c>
      <c r="G45" s="64">
        <f>F45+7</f>
        <v>45399</v>
      </c>
      <c r="H45" s="64">
        <f t="shared" ref="H45" si="6">G45+7</f>
        <v>45406</v>
      </c>
      <c r="I45" s="65"/>
      <c r="J45" s="64">
        <v>45054</v>
      </c>
      <c r="K45" s="64">
        <v>45423</v>
      </c>
      <c r="L45" s="64">
        <f>J45+7</f>
        <v>45061</v>
      </c>
      <c r="M45" s="64">
        <f>K45+7</f>
        <v>45430</v>
      </c>
      <c r="N45" s="64">
        <f>L45+14</f>
        <v>45075</v>
      </c>
      <c r="O45" s="64">
        <f>M45+14</f>
        <v>45444</v>
      </c>
      <c r="P45" s="4"/>
      <c r="Q45" s="64">
        <v>45448</v>
      </c>
      <c r="R45" s="64">
        <f>Q45+7</f>
        <v>45455</v>
      </c>
      <c r="S45" s="64">
        <f>R45+7</f>
        <v>45462</v>
      </c>
      <c r="T45" s="64">
        <f t="shared" ref="T45" si="7">S45+7</f>
        <v>45469</v>
      </c>
      <c r="V45" s="64">
        <v>45511</v>
      </c>
      <c r="W45" s="64">
        <v>45514</v>
      </c>
      <c r="X45" s="64">
        <f>V45+7</f>
        <v>45518</v>
      </c>
      <c r="Y45" s="64">
        <f>W45+7</f>
        <v>45521</v>
      </c>
      <c r="Z45" s="64">
        <f>X45+14</f>
        <v>45532</v>
      </c>
      <c r="AA45" s="64">
        <f>Y45+14</f>
        <v>45535</v>
      </c>
      <c r="AB45" s="89"/>
      <c r="AC45" s="64">
        <v>45542</v>
      </c>
      <c r="AD45" s="64">
        <f>AC45+7</f>
        <v>45549</v>
      </c>
      <c r="AE45" s="64">
        <f>AD45+7</f>
        <v>45556</v>
      </c>
      <c r="AF45" s="64">
        <f t="shared" ref="AF45" si="8">AE45+7</f>
        <v>45563</v>
      </c>
      <c r="AG45" s="89"/>
      <c r="AH45" s="64">
        <v>45567</v>
      </c>
      <c r="AI45" s="64">
        <v>45570</v>
      </c>
      <c r="AJ45" s="64">
        <f>AH45+7</f>
        <v>45574</v>
      </c>
      <c r="AK45" s="64">
        <f>AI45+7</f>
        <v>45577</v>
      </c>
      <c r="AL45" s="64">
        <f>AJ45+14</f>
        <v>45588</v>
      </c>
      <c r="AM45" s="64">
        <f>AK45+14</f>
        <v>45591</v>
      </c>
      <c r="AO45" s="64">
        <v>45601</v>
      </c>
      <c r="AP45" s="64">
        <f>AO45+7</f>
        <v>45608</v>
      </c>
      <c r="AQ45" s="64">
        <f>AP45+7</f>
        <v>45615</v>
      </c>
      <c r="AR45" s="64">
        <f t="shared" ref="AR45" si="9">AQ45+7</f>
        <v>45622</v>
      </c>
      <c r="AT45" s="65"/>
      <c r="AV45" s="89"/>
      <c r="AW45" s="89"/>
      <c r="AX45" s="89"/>
      <c r="AY45" s="89"/>
      <c r="CV45" s="4"/>
      <c r="CW45" s="4"/>
      <c r="CX45" s="4"/>
    </row>
    <row r="46" spans="1:102" x14ac:dyDescent="0.25">
      <c r="A46" s="61" t="s">
        <v>53</v>
      </c>
      <c r="B46" s="61"/>
      <c r="E46"/>
      <c r="F46"/>
      <c r="G46"/>
      <c r="H46"/>
      <c r="J46"/>
      <c r="K46"/>
      <c r="L46"/>
      <c r="M46" s="4"/>
      <c r="N46" s="4"/>
      <c r="O46" s="4"/>
      <c r="P46" s="4"/>
      <c r="Q46"/>
      <c r="R46"/>
      <c r="S46"/>
      <c r="T46"/>
      <c r="V46"/>
      <c r="W46"/>
      <c r="X46"/>
      <c r="AB46"/>
      <c r="AC46"/>
      <c r="AD46"/>
      <c r="AE46"/>
      <c r="AF46"/>
      <c r="AG46"/>
      <c r="AH46"/>
      <c r="AI46"/>
      <c r="AJ46"/>
      <c r="AO46"/>
      <c r="AP46"/>
      <c r="AQ46"/>
      <c r="AR46"/>
      <c r="AV46"/>
      <c r="AW46"/>
      <c r="AX46"/>
      <c r="AY46"/>
      <c r="CV46" s="4"/>
      <c r="CW46" s="4"/>
      <c r="CX46" s="4"/>
    </row>
    <row r="47" spans="1:102" x14ac:dyDescent="0.25">
      <c r="A47" s="66" t="s">
        <v>95</v>
      </c>
      <c r="B47" s="66"/>
      <c r="C47" s="67">
        <f>SUM(E47:AR47)</f>
        <v>4</v>
      </c>
      <c r="D47" s="6">
        <f>+C47*3</f>
        <v>12</v>
      </c>
      <c r="E47" s="68">
        <v>1</v>
      </c>
      <c r="F47" s="68">
        <v>1</v>
      </c>
      <c r="G47" s="68">
        <v>1</v>
      </c>
      <c r="H47" s="68">
        <v>1</v>
      </c>
      <c r="L47" s="4"/>
      <c r="M47" s="4"/>
      <c r="N47" s="4"/>
      <c r="O47" s="4"/>
      <c r="P47" s="4"/>
      <c r="Q47" s="68">
        <v>0</v>
      </c>
      <c r="R47" s="68">
        <v>0</v>
      </c>
      <c r="S47" s="68">
        <v>0</v>
      </c>
      <c r="T47" s="68">
        <v>0</v>
      </c>
      <c r="V47" s="7"/>
      <c r="W47" s="7"/>
      <c r="AB47" s="90"/>
      <c r="AC47" s="68">
        <v>0</v>
      </c>
      <c r="AD47" s="68">
        <v>0</v>
      </c>
      <c r="AE47" s="68">
        <v>0</v>
      </c>
      <c r="AF47" s="68">
        <v>0</v>
      </c>
      <c r="AH47" s="7"/>
      <c r="AI47" s="7"/>
      <c r="AO47" s="68">
        <v>0</v>
      </c>
      <c r="AP47" s="68">
        <v>0</v>
      </c>
      <c r="AQ47" s="68">
        <v>0</v>
      </c>
      <c r="AR47" s="68">
        <v>0</v>
      </c>
      <c r="AV47" s="90"/>
      <c r="AW47" s="90"/>
      <c r="AX47" s="90"/>
      <c r="AY47" s="90"/>
      <c r="CW47" s="4"/>
      <c r="CX47" s="4"/>
    </row>
    <row r="48" spans="1:102" x14ac:dyDescent="0.25">
      <c r="A48" s="66" t="s">
        <v>96</v>
      </c>
      <c r="B48" s="66"/>
      <c r="C48" s="67">
        <f>SUM(E48:AR48)</f>
        <v>6</v>
      </c>
      <c r="D48" s="6">
        <f>+C48*2</f>
        <v>12</v>
      </c>
      <c r="E48" s="4"/>
      <c r="F48" s="7"/>
      <c r="H48" s="4"/>
      <c r="I48" s="4"/>
      <c r="J48" s="68">
        <v>1</v>
      </c>
      <c r="K48" s="68">
        <v>1</v>
      </c>
      <c r="L48" s="68">
        <v>1</v>
      </c>
      <c r="M48" s="68">
        <v>1</v>
      </c>
      <c r="N48" s="68">
        <v>1</v>
      </c>
      <c r="O48" s="68">
        <v>1</v>
      </c>
      <c r="P48" s="4"/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E48" s="90"/>
      <c r="AF48" s="90"/>
      <c r="AG48" s="90"/>
      <c r="AH48" s="68">
        <v>0</v>
      </c>
      <c r="AI48" s="68">
        <v>0</v>
      </c>
      <c r="AJ48" s="68">
        <v>0</v>
      </c>
      <c r="AK48" s="68">
        <v>0</v>
      </c>
      <c r="AL48" s="68">
        <v>0</v>
      </c>
      <c r="AM48" s="68">
        <v>0</v>
      </c>
      <c r="AP48" s="90"/>
      <c r="AQ48" s="90"/>
      <c r="AR48" s="90"/>
      <c r="CW48" s="4"/>
      <c r="CX48" s="4"/>
    </row>
    <row r="49" spans="1:254" x14ac:dyDescent="0.25">
      <c r="A49" s="69" t="s">
        <v>56</v>
      </c>
      <c r="B49" s="69"/>
      <c r="C49" s="67">
        <v>3</v>
      </c>
      <c r="D49" s="6">
        <f>+C49*8</f>
        <v>24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Q49" s="7"/>
      <c r="R49" s="7"/>
      <c r="S49" s="7"/>
      <c r="T49" s="7"/>
      <c r="U49" s="7"/>
      <c r="AL49" s="7"/>
      <c r="AM49" s="7"/>
      <c r="AN49" s="7"/>
      <c r="AX49"/>
      <c r="AY49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</row>
    <row r="50" spans="1:254" x14ac:dyDescent="0.25">
      <c r="A50" s="42" t="s">
        <v>57</v>
      </c>
      <c r="B50" s="42"/>
      <c r="C50" s="43">
        <f>+C47+C48+C49</f>
        <v>13</v>
      </c>
      <c r="D50" s="43">
        <f>+D47+D48+D49</f>
        <v>48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4"/>
      <c r="AT50" s="44"/>
      <c r="AU50" s="44"/>
      <c r="AV50" s="44"/>
      <c r="AW50" s="44"/>
      <c r="AX50"/>
      <c r="AY50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</row>
    <row r="51" spans="1:254" ht="12" x14ac:dyDescent="0.2">
      <c r="A51" s="44"/>
      <c r="B51" s="44"/>
      <c r="C51" s="60"/>
      <c r="D51" s="60"/>
      <c r="E51" s="7"/>
      <c r="F51" s="7"/>
      <c r="I51" s="7" t="s">
        <v>102</v>
      </c>
      <c r="Q51" s="4" t="s">
        <v>76</v>
      </c>
      <c r="AI51" s="4" t="s">
        <v>94</v>
      </c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</row>
    <row r="52" spans="1:254" x14ac:dyDescent="0.25">
      <c r="I52" s="5" t="s">
        <v>58</v>
      </c>
      <c r="N52" s="4"/>
      <c r="P52" s="4"/>
      <c r="Q52" s="4" t="s">
        <v>58</v>
      </c>
      <c r="AI52" s="5" t="s">
        <v>58</v>
      </c>
      <c r="AM52" s="5"/>
      <c r="AS52"/>
      <c r="AT52"/>
      <c r="AU52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</row>
    <row r="53" spans="1:254" customFormat="1" ht="69" x14ac:dyDescent="0.25">
      <c r="A53" s="61" t="s">
        <v>59</v>
      </c>
      <c r="B53" s="61"/>
      <c r="C53" s="63" t="s">
        <v>9</v>
      </c>
      <c r="D53" s="70" t="s">
        <v>10</v>
      </c>
      <c r="E53" s="7"/>
      <c r="F53" s="7"/>
      <c r="G53" s="7"/>
      <c r="H53" s="7"/>
      <c r="I53" s="29">
        <v>45036</v>
      </c>
      <c r="J53" s="7"/>
      <c r="K53" s="7"/>
      <c r="L53" s="7"/>
      <c r="M53" s="7"/>
      <c r="N53" s="4"/>
      <c r="O53" s="7"/>
      <c r="P53" s="4"/>
      <c r="Q53" s="29">
        <v>45458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29">
        <v>45584</v>
      </c>
      <c r="AJ53" s="4"/>
      <c r="AK53" s="4"/>
      <c r="AL53" s="4"/>
      <c r="AM53" s="71"/>
      <c r="AN53" s="4"/>
      <c r="AO53" s="4"/>
      <c r="AP53" s="4"/>
      <c r="AQ53" s="71"/>
      <c r="AR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</row>
    <row r="54" spans="1:254" customFormat="1" x14ac:dyDescent="0.25">
      <c r="A54" s="69" t="s">
        <v>60</v>
      </c>
      <c r="B54" s="69"/>
      <c r="C54" s="67">
        <f>SUM(E54:AR54)</f>
        <v>3</v>
      </c>
      <c r="D54" s="67">
        <f>+C54*4</f>
        <v>12</v>
      </c>
      <c r="E54" s="7"/>
      <c r="F54" s="7"/>
      <c r="G54" s="7"/>
      <c r="H54" s="7"/>
      <c r="I54" s="72">
        <v>1</v>
      </c>
      <c r="J54" s="7"/>
      <c r="K54" s="7"/>
      <c r="L54" s="7"/>
      <c r="M54" s="7"/>
      <c r="N54" s="4"/>
      <c r="O54" s="7"/>
      <c r="P54" s="4"/>
      <c r="Q54" s="72">
        <v>1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72">
        <v>1</v>
      </c>
      <c r="AJ54" s="4"/>
      <c r="AK54" s="4"/>
      <c r="AL54" s="4"/>
      <c r="AM54" s="73"/>
      <c r="AN54" s="4"/>
      <c r="AO54" s="4"/>
      <c r="AP54" s="4"/>
      <c r="AQ54" s="4"/>
      <c r="AR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</row>
    <row r="55" spans="1:254" s="76" customFormat="1" x14ac:dyDescent="0.25">
      <c r="A55" s="74" t="s">
        <v>61</v>
      </c>
      <c r="B55" s="74"/>
      <c r="C55" s="75">
        <v>4</v>
      </c>
      <c r="D55" s="75">
        <f>+C55*2</f>
        <v>8</v>
      </c>
      <c r="E55" s="77"/>
      <c r="F55" s="77"/>
      <c r="G55" s="77"/>
      <c r="H55" s="77"/>
      <c r="I55" s="78" t="s">
        <v>92</v>
      </c>
      <c r="J55" s="77"/>
      <c r="K55" s="77"/>
      <c r="N55" s="77"/>
      <c r="Q55" s="76" t="s">
        <v>63</v>
      </c>
      <c r="AI55" s="78" t="s">
        <v>64</v>
      </c>
      <c r="AK55" s="79"/>
      <c r="AM55" s="78"/>
      <c r="AS55" s="4"/>
      <c r="AT55"/>
      <c r="AU55"/>
      <c r="AV55"/>
      <c r="AW55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254" s="76" customFormat="1" x14ac:dyDescent="0.25">
      <c r="A56" s="74" t="s">
        <v>65</v>
      </c>
      <c r="B56" s="74"/>
      <c r="C56" s="75">
        <v>3</v>
      </c>
      <c r="D56" s="75">
        <f>+C56*2</f>
        <v>6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T56" s="77"/>
      <c r="AE56" s="79"/>
      <c r="AL56" s="79"/>
      <c r="AS56" s="4"/>
      <c r="AT56"/>
      <c r="AU56"/>
      <c r="AV56"/>
      <c r="AW56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254" x14ac:dyDescent="0.25">
      <c r="A57" s="80" t="s">
        <v>66</v>
      </c>
      <c r="B57" s="80"/>
      <c r="C57" s="75">
        <v>8</v>
      </c>
      <c r="D57" s="75">
        <f>+C57*2</f>
        <v>16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6"/>
      <c r="R57" s="76"/>
      <c r="S57" s="76"/>
      <c r="T57" s="77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9"/>
      <c r="AF57" s="76"/>
      <c r="AG57" s="76"/>
      <c r="AH57" s="76"/>
      <c r="AI57" s="76"/>
      <c r="AJ57" s="76"/>
      <c r="AK57" s="76"/>
      <c r="AL57" s="79"/>
      <c r="AM57" s="76"/>
      <c r="AN57" s="76"/>
      <c r="AO57" s="76"/>
      <c r="AP57" s="76"/>
      <c r="AQ57" s="76"/>
      <c r="AR57" s="76"/>
      <c r="AT57"/>
      <c r="AU57"/>
      <c r="AV57"/>
      <c r="AW57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254" ht="12" x14ac:dyDescent="0.2">
      <c r="A58" s="42" t="s">
        <v>67</v>
      </c>
      <c r="B58" s="42"/>
      <c r="C58" s="43">
        <f>SUM(C54:C57)</f>
        <v>18</v>
      </c>
      <c r="D58" s="43">
        <f>SUM(D54:D57)</f>
        <v>42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4"/>
      <c r="AT58" s="44"/>
      <c r="AU58" s="44"/>
      <c r="AV58" s="44"/>
      <c r="AW58" s="4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</row>
    <row r="59" spans="1:254" ht="12" x14ac:dyDescent="0.2">
      <c r="A59" s="44"/>
      <c r="B59" s="44"/>
      <c r="C59" s="60"/>
      <c r="D59" s="60"/>
      <c r="E59" s="7"/>
      <c r="F59" s="7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</row>
    <row r="60" spans="1:254" s="5" customFormat="1" ht="24" x14ac:dyDescent="0.2">
      <c r="A60" s="81" t="s">
        <v>68</v>
      </c>
      <c r="B60" s="81"/>
      <c r="C60" s="82">
        <f>+C58+C42</f>
        <v>94</v>
      </c>
      <c r="D60" s="82">
        <f>+D58+D42</f>
        <v>270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</row>
    <row r="61" spans="1:254" s="5" customFormat="1" ht="12" x14ac:dyDescent="0.2">
      <c r="A61" s="83" t="s">
        <v>69</v>
      </c>
      <c r="B61" s="83"/>
      <c r="C61" s="82">
        <f>+C60+C50</f>
        <v>107</v>
      </c>
      <c r="D61" s="82">
        <f>+D60+D50</f>
        <v>318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</row>
    <row r="62" spans="1:254" x14ac:dyDescent="0.25">
      <c r="A62"/>
      <c r="B62"/>
      <c r="C62" s="84"/>
      <c r="D62" s="8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</row>
    <row r="64" spans="1:254" ht="12" x14ac:dyDescent="0.2">
      <c r="A64" s="61"/>
      <c r="B64" s="6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  <row r="92" s="4" customFormat="1" ht="11.25" x14ac:dyDescent="0.2"/>
    <row r="93" s="4" customFormat="1" ht="11.25" x14ac:dyDescent="0.2"/>
    <row r="94" s="4" customFormat="1" ht="11.25" x14ac:dyDescent="0.2"/>
    <row r="95" s="4" customFormat="1" ht="11.25" x14ac:dyDescent="0.2"/>
    <row r="96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E6C6-0901-49ED-A998-45C3D275B530}">
  <sheetPr codeName="Hoja4"/>
  <dimension ref="A1:IT102"/>
  <sheetViews>
    <sheetView topLeftCell="A7" zoomScale="90" zoomScaleNormal="90" zoomScalePageLayoutView="125" workbookViewId="0">
      <selection activeCell="A26" sqref="A26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5" bestFit="1" customWidth="1"/>
    <col min="6" max="6" width="3" style="5" customWidth="1"/>
    <col min="7" max="7" width="2.5" style="7" customWidth="1"/>
    <col min="8" max="8" width="2.625" style="7" customWidth="1"/>
    <col min="9" max="16" width="2.5" style="7" customWidth="1"/>
    <col min="17" max="51" width="2.5" style="4" customWidth="1"/>
    <col min="103" max="110" width="3" style="4" customWidth="1"/>
    <col min="111" max="16384" width="9.125" style="4"/>
  </cols>
  <sheetData>
    <row r="1" spans="1:106" s="5" customFormat="1" ht="18" x14ac:dyDescent="0.25">
      <c r="A1" s="1" t="s">
        <v>100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</row>
    <row r="2" spans="1:106" x14ac:dyDescent="0.25">
      <c r="E2" s="7"/>
      <c r="F2" s="7"/>
      <c r="Q2" s="7"/>
      <c r="AZ2" s="4"/>
      <c r="CY2"/>
    </row>
    <row r="3" spans="1:106" x14ac:dyDescent="0.25">
      <c r="A3" s="8" t="s">
        <v>0</v>
      </c>
      <c r="B3" s="8"/>
      <c r="E3" s="7"/>
      <c r="F3" s="7"/>
      <c r="Q3" s="7"/>
      <c r="R3" s="7"/>
      <c r="S3" s="7"/>
      <c r="T3" s="7"/>
      <c r="U3" s="7"/>
      <c r="AZ3" s="4"/>
      <c r="BA3" s="4"/>
      <c r="BB3" s="4"/>
      <c r="BC3" s="4"/>
      <c r="CY3"/>
      <c r="CZ3"/>
      <c r="DA3"/>
      <c r="DB3"/>
    </row>
    <row r="4" spans="1:106" x14ac:dyDescent="0.25">
      <c r="A4" s="9" t="s">
        <v>113</v>
      </c>
      <c r="B4" s="9"/>
      <c r="C4" s="10"/>
      <c r="E4" s="7"/>
      <c r="F4" s="7"/>
      <c r="Q4" s="7"/>
      <c r="R4" s="7"/>
      <c r="S4" s="7"/>
      <c r="T4" s="7"/>
      <c r="U4" s="7"/>
      <c r="AZ4" s="4"/>
      <c r="BA4" s="4"/>
      <c r="BB4" s="4"/>
      <c r="BC4" s="4"/>
      <c r="CY4"/>
      <c r="CZ4"/>
      <c r="DA4"/>
      <c r="DB4"/>
    </row>
    <row r="5" spans="1:106" x14ac:dyDescent="0.25">
      <c r="A5" s="11" t="s">
        <v>2</v>
      </c>
      <c r="B5" s="11"/>
      <c r="C5" s="10"/>
      <c r="E5" s="7"/>
      <c r="F5" s="7"/>
      <c r="Q5" s="7"/>
      <c r="R5" s="7"/>
      <c r="S5" s="7"/>
      <c r="T5" s="7"/>
      <c r="U5" s="7"/>
      <c r="AZ5" s="4"/>
      <c r="BA5" s="4"/>
      <c r="BB5" s="4"/>
      <c r="BC5" s="4"/>
      <c r="CY5"/>
      <c r="CZ5"/>
      <c r="DA5"/>
      <c r="DB5"/>
    </row>
    <row r="6" spans="1:106" x14ac:dyDescent="0.25">
      <c r="A6" s="11" t="s">
        <v>103</v>
      </c>
      <c r="B6" s="11"/>
      <c r="C6" s="10"/>
      <c r="E6" s="7"/>
      <c r="F6" s="7"/>
      <c r="Q6" s="7"/>
      <c r="R6" s="7"/>
      <c r="S6" s="7"/>
      <c r="T6" s="7"/>
      <c r="U6" s="7"/>
      <c r="AZ6" s="4"/>
      <c r="BA6" s="4"/>
      <c r="BB6" s="4"/>
      <c r="BC6" s="4"/>
      <c r="CY6"/>
      <c r="CZ6"/>
      <c r="DA6"/>
      <c r="DB6"/>
    </row>
    <row r="7" spans="1:106" x14ac:dyDescent="0.25">
      <c r="E7" s="7"/>
      <c r="F7" s="7"/>
      <c r="K7" s="4"/>
      <c r="Q7" s="7"/>
      <c r="R7" s="7"/>
      <c r="S7" s="7"/>
      <c r="T7" s="7"/>
      <c r="U7" s="7"/>
      <c r="Y7" s="4" t="s">
        <v>108</v>
      </c>
      <c r="AH7" s="4" t="s">
        <v>110</v>
      </c>
      <c r="AZ7" s="4"/>
      <c r="BA7" s="4"/>
      <c r="BB7" s="4"/>
      <c r="BC7" s="4"/>
      <c r="CY7"/>
      <c r="CZ7"/>
      <c r="DA7"/>
      <c r="DB7"/>
    </row>
    <row r="8" spans="1:106" x14ac:dyDescent="0.25">
      <c r="A8" s="8" t="s">
        <v>3</v>
      </c>
      <c r="B8" s="8"/>
      <c r="E8" s="4"/>
      <c r="F8" s="4"/>
      <c r="H8" s="12"/>
      <c r="K8" s="4"/>
      <c r="M8" s="4"/>
      <c r="P8" s="4"/>
      <c r="W8" s="13" t="s">
        <v>5</v>
      </c>
      <c r="X8" s="13"/>
      <c r="Y8" s="4" t="s">
        <v>107</v>
      </c>
      <c r="AH8" s="4" t="s">
        <v>109</v>
      </c>
      <c r="BB8" s="4"/>
      <c r="CW8" s="4"/>
      <c r="CX8" s="4"/>
    </row>
    <row r="9" spans="1:106" x14ac:dyDescent="0.25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15" t="s">
        <v>34</v>
      </c>
      <c r="K9" s="96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5" t="s">
        <v>34</v>
      </c>
      <c r="S9" s="15" t="s">
        <v>34</v>
      </c>
      <c r="T9" s="15" t="s">
        <v>34</v>
      </c>
      <c r="U9" s="15" t="s">
        <v>34</v>
      </c>
      <c r="V9" s="17" t="s">
        <v>34</v>
      </c>
      <c r="W9" s="16" t="s">
        <v>34</v>
      </c>
      <c r="X9" s="16" t="s">
        <v>34</v>
      </c>
      <c r="Y9" s="101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01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15" t="s">
        <v>34</v>
      </c>
      <c r="AN9" s="15" t="s">
        <v>34</v>
      </c>
      <c r="AO9" s="15" t="s">
        <v>34</v>
      </c>
      <c r="AP9" s="15" t="s">
        <v>34</v>
      </c>
      <c r="AQ9" s="96" t="s">
        <v>34</v>
      </c>
      <c r="AR9" s="15" t="s">
        <v>34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</row>
    <row r="10" spans="1:106" ht="69" customHeight="1" x14ac:dyDescent="0.2">
      <c r="A10" s="18" t="s">
        <v>114</v>
      </c>
      <c r="B10" s="18" t="s">
        <v>8</v>
      </c>
      <c r="C10" s="19" t="s">
        <v>9</v>
      </c>
      <c r="D10" s="19" t="s">
        <v>10</v>
      </c>
      <c r="E10" s="100">
        <v>45370</v>
      </c>
      <c r="F10" s="100">
        <f t="shared" ref="F10:AR10" si="0">+E10+7</f>
        <v>45377</v>
      </c>
      <c r="G10" s="100">
        <f t="shared" si="0"/>
        <v>45384</v>
      </c>
      <c r="H10" s="100">
        <f t="shared" si="0"/>
        <v>45391</v>
      </c>
      <c r="I10" s="100">
        <f t="shared" si="0"/>
        <v>45398</v>
      </c>
      <c r="J10" s="100">
        <f t="shared" si="0"/>
        <v>45405</v>
      </c>
      <c r="K10" s="98">
        <f t="shared" si="0"/>
        <v>45412</v>
      </c>
      <c r="L10" s="100">
        <f t="shared" si="0"/>
        <v>45419</v>
      </c>
      <c r="M10" s="100">
        <f t="shared" si="0"/>
        <v>45426</v>
      </c>
      <c r="N10" s="100">
        <f t="shared" si="0"/>
        <v>45433</v>
      </c>
      <c r="O10" s="100">
        <f t="shared" si="0"/>
        <v>45440</v>
      </c>
      <c r="P10" s="100">
        <f t="shared" si="0"/>
        <v>45447</v>
      </c>
      <c r="Q10" s="100">
        <f t="shared" si="0"/>
        <v>45454</v>
      </c>
      <c r="R10" s="100">
        <f t="shared" si="0"/>
        <v>45461</v>
      </c>
      <c r="S10" s="20">
        <f t="shared" si="0"/>
        <v>45468</v>
      </c>
      <c r="T10" s="20">
        <f t="shared" si="0"/>
        <v>45475</v>
      </c>
      <c r="U10" s="20">
        <f t="shared" si="0"/>
        <v>45482</v>
      </c>
      <c r="V10" s="29">
        <f t="shared" si="0"/>
        <v>45489</v>
      </c>
      <c r="W10" s="49">
        <f t="shared" si="0"/>
        <v>45496</v>
      </c>
      <c r="X10" s="49">
        <f t="shared" si="0"/>
        <v>45503</v>
      </c>
      <c r="Y10" s="102">
        <f t="shared" si="0"/>
        <v>45510</v>
      </c>
      <c r="Z10" s="20">
        <f t="shared" si="0"/>
        <v>45517</v>
      </c>
      <c r="AA10" s="20">
        <f t="shared" si="0"/>
        <v>45524</v>
      </c>
      <c r="AB10" s="20">
        <f t="shared" si="0"/>
        <v>45531</v>
      </c>
      <c r="AC10" s="20">
        <f t="shared" si="0"/>
        <v>45538</v>
      </c>
      <c r="AD10" s="20">
        <f t="shared" si="0"/>
        <v>45545</v>
      </c>
      <c r="AE10" s="20">
        <f t="shared" si="0"/>
        <v>45552</v>
      </c>
      <c r="AF10" s="20">
        <f t="shared" si="0"/>
        <v>45559</v>
      </c>
      <c r="AG10" s="20">
        <f t="shared" si="0"/>
        <v>45566</v>
      </c>
      <c r="AH10" s="102">
        <f t="shared" si="0"/>
        <v>45573</v>
      </c>
      <c r="AI10" s="20">
        <f t="shared" si="0"/>
        <v>45580</v>
      </c>
      <c r="AJ10" s="20">
        <f t="shared" si="0"/>
        <v>45587</v>
      </c>
      <c r="AK10" s="20">
        <f t="shared" si="0"/>
        <v>45594</v>
      </c>
      <c r="AL10" s="20">
        <f t="shared" si="0"/>
        <v>45601</v>
      </c>
      <c r="AM10" s="20">
        <f t="shared" si="0"/>
        <v>45608</v>
      </c>
      <c r="AN10" s="20">
        <f t="shared" si="0"/>
        <v>45615</v>
      </c>
      <c r="AO10" s="20">
        <f t="shared" si="0"/>
        <v>45622</v>
      </c>
      <c r="AP10" s="20">
        <f t="shared" si="0"/>
        <v>45629</v>
      </c>
      <c r="AQ10" s="97">
        <f t="shared" si="0"/>
        <v>45636</v>
      </c>
      <c r="AR10" s="20">
        <f t="shared" si="0"/>
        <v>45643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</row>
    <row r="11" spans="1:106" ht="12" x14ac:dyDescent="0.2">
      <c r="A11" s="85" t="s">
        <v>11</v>
      </c>
      <c r="B11" s="86" t="s">
        <v>12</v>
      </c>
      <c r="C11" s="25">
        <f>SUM(E11:AR11)</f>
        <v>2</v>
      </c>
      <c r="D11" s="26">
        <f t="shared" ref="D11:D16" si="1">+C11*3</f>
        <v>6</v>
      </c>
      <c r="E11" s="27">
        <v>1</v>
      </c>
      <c r="F11" s="20"/>
      <c r="G11" s="22"/>
      <c r="H11" s="22"/>
      <c r="I11" s="22"/>
      <c r="J11" s="22"/>
      <c r="K11" s="28"/>
      <c r="L11" s="22"/>
      <c r="M11" s="22"/>
      <c r="N11" s="22"/>
      <c r="O11" s="22"/>
      <c r="P11" s="22"/>
      <c r="Q11" s="22"/>
      <c r="R11" s="29"/>
      <c r="S11" s="29"/>
      <c r="T11" s="29"/>
      <c r="U11" s="29"/>
      <c r="V11" s="22"/>
      <c r="W11" s="21"/>
      <c r="X11" s="21"/>
      <c r="Y11" s="30">
        <v>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</row>
    <row r="12" spans="1:106" ht="12" x14ac:dyDescent="0.2">
      <c r="A12" s="23" t="s">
        <v>13</v>
      </c>
      <c r="B12" s="23" t="s">
        <v>14</v>
      </c>
      <c r="C12" s="25">
        <f t="shared" ref="C12:C26" si="2">SUM(E12:AR12)</f>
        <v>1</v>
      </c>
      <c r="D12" s="26">
        <f t="shared" si="1"/>
        <v>3</v>
      </c>
      <c r="E12" s="31"/>
      <c r="F12" s="27">
        <v>1</v>
      </c>
      <c r="G12" s="28"/>
      <c r="H12" s="28"/>
      <c r="I12" s="28"/>
      <c r="J12" s="31"/>
      <c r="K12" s="31"/>
      <c r="L12" s="31"/>
      <c r="M12" s="31"/>
      <c r="N12" s="31"/>
      <c r="O12" s="31"/>
      <c r="P12" s="31"/>
      <c r="Q12" s="31"/>
      <c r="R12" s="28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6" ht="12" x14ac:dyDescent="0.2">
      <c r="A13" s="103" t="s">
        <v>37</v>
      </c>
      <c r="B13" s="23" t="s">
        <v>105</v>
      </c>
      <c r="C13" s="25">
        <f t="shared" si="2"/>
        <v>3</v>
      </c>
      <c r="D13" s="26">
        <f t="shared" si="1"/>
        <v>9</v>
      </c>
      <c r="E13" s="31"/>
      <c r="F13" s="93"/>
      <c r="G13" s="27">
        <v>1</v>
      </c>
      <c r="H13" s="27">
        <v>1</v>
      </c>
      <c r="I13" s="27">
        <v>1</v>
      </c>
      <c r="J13" s="28"/>
      <c r="K13" s="17"/>
      <c r="L13" s="17"/>
      <c r="M13" s="31"/>
      <c r="N13" s="31"/>
      <c r="O13" s="31"/>
      <c r="P13" s="31"/>
      <c r="Q13" s="31"/>
      <c r="R13" s="31"/>
      <c r="S13" s="31"/>
      <c r="T13" s="31"/>
      <c r="U13" s="31"/>
      <c r="V13" s="17"/>
      <c r="W13" s="16"/>
      <c r="X13" s="16"/>
      <c r="Y13" s="17"/>
      <c r="Z13" s="17"/>
      <c r="AA13" s="17"/>
      <c r="AB13" s="17"/>
      <c r="AC13" s="36"/>
      <c r="AD13" s="36"/>
      <c r="AE13" s="36"/>
      <c r="AF13" s="36"/>
      <c r="AG13" s="36"/>
      <c r="AH13" s="36"/>
      <c r="AI13" s="37"/>
      <c r="AJ13" s="36"/>
      <c r="AK13" s="36"/>
      <c r="AL13" s="36"/>
      <c r="AM13" s="36"/>
      <c r="AN13" s="36"/>
      <c r="AO13" s="36"/>
      <c r="AP13" s="36"/>
      <c r="AQ13" s="36"/>
      <c r="AR13" s="36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6" ht="12" x14ac:dyDescent="0.2">
      <c r="A14" s="103" t="s">
        <v>78</v>
      </c>
      <c r="B14" s="23" t="s">
        <v>40</v>
      </c>
      <c r="C14" s="25">
        <f t="shared" si="2"/>
        <v>3</v>
      </c>
      <c r="D14" s="26">
        <f t="shared" si="1"/>
        <v>9</v>
      </c>
      <c r="E14" s="31"/>
      <c r="F14" s="31"/>
      <c r="G14" s="31"/>
      <c r="H14" s="31"/>
      <c r="I14" s="31"/>
      <c r="J14" s="27">
        <v>1</v>
      </c>
      <c r="K14" s="27">
        <v>1</v>
      </c>
      <c r="L14" s="27">
        <v>1</v>
      </c>
      <c r="M14" s="31"/>
      <c r="N14" s="31"/>
      <c r="O14" s="31"/>
      <c r="P14" s="31"/>
      <c r="Q14" s="31"/>
      <c r="R14" s="31"/>
      <c r="S14" s="31"/>
      <c r="T14" s="31"/>
      <c r="U14" s="31"/>
      <c r="V14" s="28"/>
      <c r="W14" s="55"/>
      <c r="X14" s="55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5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6" ht="12" x14ac:dyDescent="0.2">
      <c r="A15" s="103" t="s">
        <v>16</v>
      </c>
      <c r="B15" s="23" t="s">
        <v>17</v>
      </c>
      <c r="C15" s="25">
        <f t="shared" si="2"/>
        <v>3</v>
      </c>
      <c r="D15" s="26">
        <f t="shared" si="1"/>
        <v>9</v>
      </c>
      <c r="E15" s="31"/>
      <c r="F15" s="31"/>
      <c r="G15" s="31"/>
      <c r="H15" s="31"/>
      <c r="I15" s="31"/>
      <c r="J15" s="31"/>
      <c r="K15" s="31"/>
      <c r="L15" s="31"/>
      <c r="M15" s="35">
        <v>1</v>
      </c>
      <c r="N15" s="35">
        <v>1</v>
      </c>
      <c r="O15" s="35">
        <v>1</v>
      </c>
      <c r="P15" s="31"/>
      <c r="Q15" s="31"/>
      <c r="R15" s="31"/>
      <c r="S15" s="31"/>
      <c r="T15" s="28"/>
      <c r="U15" s="31"/>
      <c r="V15" s="28"/>
      <c r="W15" s="32"/>
      <c r="X15" s="32"/>
      <c r="Y15" s="28"/>
      <c r="Z15" s="31"/>
      <c r="AA15" s="31"/>
      <c r="AB15" s="31"/>
      <c r="AC15" s="31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6" ht="12" x14ac:dyDescent="0.2">
      <c r="A16" s="23" t="s">
        <v>22</v>
      </c>
      <c r="B16" s="23" t="s">
        <v>23</v>
      </c>
      <c r="C16" s="25">
        <f t="shared" si="2"/>
        <v>2</v>
      </c>
      <c r="D16" s="26">
        <f t="shared" si="1"/>
        <v>6</v>
      </c>
      <c r="E16" s="28"/>
      <c r="F16" s="28"/>
      <c r="G16" s="28"/>
      <c r="H16" s="28"/>
      <c r="I16" s="31"/>
      <c r="J16" s="31"/>
      <c r="K16" s="31"/>
      <c r="L16" s="31"/>
      <c r="M16" s="31"/>
      <c r="N16" s="31"/>
      <c r="O16" s="31"/>
      <c r="P16" s="27">
        <v>1</v>
      </c>
      <c r="Q16" s="27">
        <v>1</v>
      </c>
      <c r="R16" s="31"/>
      <c r="S16" s="31"/>
      <c r="T16" s="31"/>
      <c r="U16" s="31"/>
      <c r="V16" s="28"/>
      <c r="W16" s="32"/>
      <c r="X16" s="32"/>
      <c r="Y16" s="28"/>
      <c r="Z16" s="31"/>
      <c r="AA16" s="31"/>
      <c r="AB16" s="31"/>
      <c r="AC16" s="31"/>
      <c r="AD16" s="31"/>
      <c r="AE16" s="31"/>
      <c r="AF16" s="31"/>
      <c r="AG16" s="31"/>
      <c r="AH16" s="31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ht="12" x14ac:dyDescent="0.2">
      <c r="A17" s="23" t="s">
        <v>106</v>
      </c>
      <c r="B17" s="23" t="s">
        <v>23</v>
      </c>
      <c r="C17" s="25">
        <f t="shared" si="2"/>
        <v>2</v>
      </c>
      <c r="D17" s="26">
        <f t="shared" ref="D17:D26" si="3">+C17*3</f>
        <v>6</v>
      </c>
      <c r="E17" s="28"/>
      <c r="F17" s="28"/>
      <c r="G17" s="28"/>
      <c r="H17" s="28"/>
      <c r="I17" s="28"/>
      <c r="J17" s="31"/>
      <c r="K17" s="31"/>
      <c r="L17" s="31"/>
      <c r="M17" s="31"/>
      <c r="N17" s="31"/>
      <c r="O17" s="31"/>
      <c r="P17" s="31"/>
      <c r="Q17" s="28"/>
      <c r="R17" s="27">
        <v>1</v>
      </c>
      <c r="S17" s="27">
        <v>1</v>
      </c>
      <c r="T17" s="31"/>
      <c r="U17" s="31"/>
      <c r="V17" s="28"/>
      <c r="W17" s="32"/>
      <c r="X17" s="32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28"/>
      <c r="AM17" s="28"/>
      <c r="AN17" s="28"/>
      <c r="AO17" s="28"/>
      <c r="AP17" s="28"/>
      <c r="AQ17" s="28"/>
      <c r="AR17" s="28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</row>
    <row r="18" spans="1:102" ht="12" x14ac:dyDescent="0.2">
      <c r="A18" s="23" t="s">
        <v>71</v>
      </c>
      <c r="B18" s="23" t="s">
        <v>19</v>
      </c>
      <c r="C18" s="25">
        <f t="shared" si="2"/>
        <v>2</v>
      </c>
      <c r="D18" s="26">
        <f>+C18*3</f>
        <v>6</v>
      </c>
      <c r="E18" s="36"/>
      <c r="F18" s="36"/>
      <c r="G18" s="28"/>
      <c r="H18" s="28"/>
      <c r="I18" s="28"/>
      <c r="J18" s="31"/>
      <c r="K18" s="31"/>
      <c r="L18" s="31"/>
      <c r="M18" s="28"/>
      <c r="N18" s="28"/>
      <c r="O18" s="28"/>
      <c r="P18" s="17"/>
      <c r="Q18" s="17"/>
      <c r="R18" s="17"/>
      <c r="S18" s="31"/>
      <c r="T18" s="40">
        <v>1</v>
      </c>
      <c r="U18" s="40">
        <v>1</v>
      </c>
      <c r="V18" s="17"/>
      <c r="W18" s="16"/>
      <c r="X18" s="16"/>
      <c r="Y18" s="17"/>
      <c r="Z18" s="17"/>
      <c r="AA18" s="28"/>
      <c r="AB18" s="28"/>
      <c r="AC18" s="28"/>
      <c r="AD18" s="28"/>
      <c r="AE18" s="31"/>
      <c r="AF18" s="31"/>
      <c r="AG18" s="31"/>
      <c r="AH18" s="36"/>
      <c r="AI18" s="36"/>
      <c r="AJ18" s="28"/>
      <c r="AK18" s="28"/>
      <c r="AL18" s="31"/>
      <c r="AM18" s="31"/>
      <c r="AN18" s="31"/>
      <c r="AO18" s="31"/>
      <c r="AP18" s="36"/>
      <c r="AQ18" s="31"/>
      <c r="AR18" s="31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</row>
    <row r="19" spans="1:102" s="14" customFormat="1" ht="12" x14ac:dyDescent="0.2">
      <c r="A19" s="103" t="s">
        <v>136</v>
      </c>
      <c r="B19" s="23" t="s">
        <v>137</v>
      </c>
      <c r="C19" s="25">
        <f t="shared" si="2"/>
        <v>3</v>
      </c>
      <c r="D19" s="25">
        <f>+C19*3</f>
        <v>9</v>
      </c>
      <c r="E19" s="15"/>
      <c r="F19" s="15"/>
      <c r="G19" s="109"/>
      <c r="H19" s="112"/>
      <c r="I19" s="112"/>
      <c r="J19" s="112"/>
      <c r="K19" s="112"/>
      <c r="L19" s="112"/>
      <c r="M19" s="112"/>
      <c r="N19" s="23"/>
      <c r="O19" s="23"/>
      <c r="P19" s="23"/>
      <c r="Q19" s="112"/>
      <c r="R19" s="112"/>
      <c r="S19" s="112"/>
      <c r="T19" s="112"/>
      <c r="U19" s="112"/>
      <c r="V19" s="112"/>
      <c r="W19" s="107"/>
      <c r="X19" s="108"/>
      <c r="Y19" s="23"/>
      <c r="Z19" s="119">
        <v>1</v>
      </c>
      <c r="AA19" s="119">
        <v>1</v>
      </c>
      <c r="AB19" s="119">
        <v>1</v>
      </c>
      <c r="AC19" s="23"/>
      <c r="AD19" s="23"/>
      <c r="AE19" s="23"/>
      <c r="AF19" s="110"/>
      <c r="AG19" s="110"/>
      <c r="AH19" s="110"/>
      <c r="AI19" s="23"/>
      <c r="AJ19" s="23"/>
      <c r="AK19" s="23"/>
      <c r="AL19" s="23"/>
      <c r="AM19" s="23"/>
      <c r="AN19" s="23"/>
      <c r="AO19" s="23"/>
      <c r="AP19" s="23"/>
      <c r="AQ19" s="109"/>
      <c r="AR19" s="23"/>
      <c r="AU19" s="115"/>
      <c r="AV19" s="115"/>
      <c r="AW19" s="115"/>
      <c r="AX19" s="115"/>
    </row>
    <row r="20" spans="1:102" s="14" customFormat="1" ht="12" x14ac:dyDescent="0.2">
      <c r="A20" s="23" t="s">
        <v>134</v>
      </c>
      <c r="B20" s="23" t="s">
        <v>135</v>
      </c>
      <c r="C20" s="25">
        <f t="shared" si="2"/>
        <v>3</v>
      </c>
      <c r="D20" s="25">
        <f>+C20*3</f>
        <v>9</v>
      </c>
      <c r="E20" s="15"/>
      <c r="F20" s="15"/>
      <c r="G20" s="120"/>
      <c r="H20" s="23"/>
      <c r="I20" s="23"/>
      <c r="J20" s="23"/>
      <c r="K20" s="23"/>
      <c r="L20" s="23"/>
      <c r="M20" s="23"/>
      <c r="N20" s="23"/>
      <c r="O20" s="23"/>
      <c r="P20" s="23"/>
      <c r="Q20" s="112"/>
      <c r="R20" s="112"/>
      <c r="S20" s="23"/>
      <c r="T20" s="23"/>
      <c r="U20" s="23"/>
      <c r="V20" s="23"/>
      <c r="W20" s="108"/>
      <c r="X20" s="108"/>
      <c r="Y20" s="112"/>
      <c r="Z20" s="23"/>
      <c r="AA20" s="23"/>
      <c r="AB20" s="23"/>
      <c r="AC20" s="119">
        <v>1</v>
      </c>
      <c r="AD20" s="119">
        <v>1</v>
      </c>
      <c r="AE20" s="119">
        <v>1</v>
      </c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120"/>
      <c r="AT20" s="123"/>
    </row>
    <row r="21" spans="1:102" s="14" customFormat="1" ht="12" x14ac:dyDescent="0.2">
      <c r="A21" s="23" t="s">
        <v>125</v>
      </c>
      <c r="B21" s="23" t="s">
        <v>43</v>
      </c>
      <c r="C21" s="25">
        <f t="shared" si="2"/>
        <v>3</v>
      </c>
      <c r="D21" s="25">
        <f>+C21*3</f>
        <v>9</v>
      </c>
      <c r="E21" s="15"/>
      <c r="F21" s="15"/>
      <c r="G21" s="109"/>
      <c r="H21" s="109"/>
      <c r="I21" s="23"/>
      <c r="J21" s="23"/>
      <c r="K21" s="23"/>
      <c r="L21" s="23"/>
      <c r="M21" s="23"/>
      <c r="N21" s="23"/>
      <c r="O21" s="106"/>
      <c r="P21" s="106"/>
      <c r="Q21" s="106"/>
      <c r="R21" s="106"/>
      <c r="S21" s="106"/>
      <c r="T21" s="106"/>
      <c r="U21" s="106"/>
      <c r="V21" s="106"/>
      <c r="W21" s="107"/>
      <c r="X21" s="108"/>
      <c r="Y21" s="23"/>
      <c r="Z21" s="109"/>
      <c r="AA21" s="23"/>
      <c r="AB21" s="23"/>
      <c r="AC21" s="23"/>
      <c r="AD21" s="23"/>
      <c r="AE21" s="23"/>
      <c r="AF21" s="116">
        <v>1</v>
      </c>
      <c r="AG21" s="116">
        <v>1</v>
      </c>
      <c r="AH21" s="116">
        <v>1</v>
      </c>
      <c r="AI21" s="106"/>
      <c r="AJ21" s="106"/>
      <c r="AK21" s="23"/>
      <c r="AL21" s="23"/>
      <c r="AM21" s="23"/>
      <c r="AN21" s="106"/>
      <c r="AO21" s="106"/>
      <c r="AP21" s="106"/>
      <c r="AQ21" s="106"/>
      <c r="AR21" s="106"/>
      <c r="AU21" s="111"/>
      <c r="AV21" s="111"/>
      <c r="AW21" s="111"/>
      <c r="AX21" s="111"/>
    </row>
    <row r="22" spans="1:102" s="14" customFormat="1" ht="12" x14ac:dyDescent="0.2">
      <c r="A22" s="23" t="s">
        <v>128</v>
      </c>
      <c r="B22" s="23" t="s">
        <v>19</v>
      </c>
      <c r="C22" s="25">
        <f t="shared" si="2"/>
        <v>2</v>
      </c>
      <c r="D22" s="25">
        <f>+C22*3</f>
        <v>6</v>
      </c>
      <c r="E22" s="15"/>
      <c r="F22" s="15"/>
      <c r="G22" s="120"/>
      <c r="H22" s="23"/>
      <c r="I22" s="23"/>
      <c r="J22" s="23"/>
      <c r="K22" s="23"/>
      <c r="L22" s="23"/>
      <c r="M22" s="23"/>
      <c r="N22" s="112"/>
      <c r="O22" s="112"/>
      <c r="P22" s="112"/>
      <c r="Q22" s="112"/>
      <c r="R22" s="112"/>
      <c r="S22" s="23"/>
      <c r="T22" s="23"/>
      <c r="U22" s="23"/>
      <c r="V22" s="23"/>
      <c r="W22" s="114"/>
      <c r="X22" s="114"/>
      <c r="Y22" s="23"/>
      <c r="Z22" s="110"/>
      <c r="AA22" s="23"/>
      <c r="AB22" s="23"/>
      <c r="AC22" s="23"/>
      <c r="AD22" s="23"/>
      <c r="AE22" s="23"/>
      <c r="AF22" s="23"/>
      <c r="AG22" s="112"/>
      <c r="AH22" s="112"/>
      <c r="AI22" s="121">
        <v>1</v>
      </c>
      <c r="AJ22" s="121">
        <v>1</v>
      </c>
      <c r="AK22" s="23"/>
      <c r="AL22" s="23"/>
      <c r="AM22" s="23"/>
      <c r="AN22" s="112"/>
      <c r="AO22" s="112"/>
      <c r="AP22" s="23"/>
      <c r="AQ22" s="23"/>
      <c r="AR22" s="23"/>
      <c r="AT22" s="115"/>
    </row>
    <row r="23" spans="1:102" s="14" customFormat="1" ht="12" x14ac:dyDescent="0.2">
      <c r="A23" s="103" t="s">
        <v>126</v>
      </c>
      <c r="B23" s="23" t="s">
        <v>127</v>
      </c>
      <c r="C23" s="25">
        <f t="shared" si="2"/>
        <v>3</v>
      </c>
      <c r="D23" s="25">
        <f t="shared" ref="D23" si="4">+C23*3</f>
        <v>9</v>
      </c>
      <c r="E23" s="15"/>
      <c r="F23" s="23"/>
      <c r="G23" s="23"/>
      <c r="H23" s="23"/>
      <c r="I23" s="23"/>
      <c r="J23" s="23"/>
      <c r="K23" s="23"/>
      <c r="L23" s="117"/>
      <c r="M23" s="117"/>
      <c r="N23" s="117"/>
      <c r="O23" s="117"/>
      <c r="P23" s="117"/>
      <c r="Q23" s="117"/>
      <c r="R23" s="117"/>
      <c r="S23" s="106"/>
      <c r="T23" s="106"/>
      <c r="U23" s="106"/>
      <c r="V23" s="106"/>
      <c r="W23" s="118"/>
      <c r="X23" s="118"/>
      <c r="Y23" s="23"/>
      <c r="Z23" s="117"/>
      <c r="AA23" s="106"/>
      <c r="AB23" s="106"/>
      <c r="AC23" s="106"/>
      <c r="AD23" s="106"/>
      <c r="AE23" s="106"/>
      <c r="AF23" s="23"/>
      <c r="AG23" s="23"/>
      <c r="AH23" s="23"/>
      <c r="AI23" s="23"/>
      <c r="AJ23" s="23"/>
      <c r="AK23" s="119">
        <v>1</v>
      </c>
      <c r="AL23" s="119">
        <v>1</v>
      </c>
      <c r="AM23" s="119">
        <v>1</v>
      </c>
      <c r="AN23" s="23"/>
      <c r="AO23" s="23"/>
      <c r="AP23" s="106"/>
      <c r="AQ23" s="106"/>
      <c r="AR23" s="106"/>
      <c r="AT23" s="111"/>
    </row>
    <row r="24" spans="1:102" ht="12" x14ac:dyDescent="0.2">
      <c r="A24" s="23" t="s">
        <v>28</v>
      </c>
      <c r="B24" s="23" t="s">
        <v>19</v>
      </c>
      <c r="C24" s="25">
        <f t="shared" si="2"/>
        <v>2</v>
      </c>
      <c r="D24" s="26">
        <f t="shared" si="3"/>
        <v>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1"/>
      <c r="S24" s="31"/>
      <c r="T24" s="31"/>
      <c r="U24" s="31"/>
      <c r="V24" s="31"/>
      <c r="W24" s="41"/>
      <c r="X24" s="41"/>
      <c r="Y24" s="31"/>
      <c r="Z24" s="31"/>
      <c r="AA24" s="31"/>
      <c r="AB24" s="17"/>
      <c r="AC24" s="17"/>
      <c r="AD24" s="17"/>
      <c r="AE24" s="17"/>
      <c r="AF24" s="31"/>
      <c r="AG24" s="31"/>
      <c r="AH24" s="17"/>
      <c r="AI24" s="17"/>
      <c r="AJ24" s="17"/>
      <c r="AK24" s="31"/>
      <c r="AL24" s="31"/>
      <c r="AM24" s="31"/>
      <c r="AN24" s="35">
        <v>1</v>
      </c>
      <c r="AO24" s="35">
        <v>1</v>
      </c>
      <c r="AP24" s="28"/>
      <c r="AQ24" s="36"/>
      <c r="AR24" s="36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ht="12" x14ac:dyDescent="0.2">
      <c r="A25" s="85" t="s">
        <v>29</v>
      </c>
      <c r="B25" s="85" t="s">
        <v>14</v>
      </c>
      <c r="C25" s="25">
        <f t="shared" si="2"/>
        <v>2</v>
      </c>
      <c r="D25" s="26">
        <f t="shared" si="3"/>
        <v>6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41"/>
      <c r="X25" s="41"/>
      <c r="Y25" s="31"/>
      <c r="Z25" s="28"/>
      <c r="AA25" s="28"/>
      <c r="AB25" s="28"/>
      <c r="AC25" s="28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35">
        <v>1</v>
      </c>
      <c r="AQ25" s="35">
        <v>1</v>
      </c>
      <c r="AR25" s="39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ht="12" x14ac:dyDescent="0.2">
      <c r="A26" s="85" t="s">
        <v>30</v>
      </c>
      <c r="B26" s="85" t="s">
        <v>31</v>
      </c>
      <c r="C26" s="25">
        <f t="shared" si="2"/>
        <v>2</v>
      </c>
      <c r="D26" s="26">
        <f t="shared" si="3"/>
        <v>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0">
        <v>1</v>
      </c>
      <c r="W26" s="41"/>
      <c r="X26" s="41"/>
      <c r="Y26" s="31"/>
      <c r="Z26" s="31"/>
      <c r="AA26" s="31"/>
      <c r="AB26" s="31"/>
      <c r="AC26" s="31"/>
      <c r="AD26" s="31"/>
      <c r="AE26" s="17"/>
      <c r="AF26" s="17"/>
      <c r="AG26" s="39"/>
      <c r="AH26" s="39"/>
      <c r="AI26" s="39"/>
      <c r="AJ26" s="39"/>
      <c r="AK26" s="28"/>
      <c r="AL26" s="28"/>
      <c r="AM26" s="28"/>
      <c r="AN26" s="28"/>
      <c r="AO26" s="28"/>
      <c r="AP26" s="31"/>
      <c r="AQ26" s="28"/>
      <c r="AR26" s="27">
        <v>1</v>
      </c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ht="12" x14ac:dyDescent="0.2">
      <c r="A27" s="42" t="s">
        <v>32</v>
      </c>
      <c r="B27" s="42"/>
      <c r="C27" s="43">
        <f>SUM(C11:C26)</f>
        <v>38</v>
      </c>
      <c r="D27" s="43">
        <f>SUM(D11:D26)</f>
        <v>114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ht="12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ht="12" x14ac:dyDescent="0.2">
      <c r="A29" s="44"/>
      <c r="B29" s="44"/>
      <c r="C29" s="44"/>
      <c r="D29" s="44"/>
      <c r="E29" s="44"/>
      <c r="F29" s="4" t="s">
        <v>112</v>
      </c>
      <c r="G29" s="44"/>
      <c r="H29" s="44"/>
      <c r="I29" s="44"/>
      <c r="J29" s="44"/>
      <c r="K29" s="4"/>
      <c r="L29" s="44"/>
      <c r="M29" s="44"/>
      <c r="N29" s="44"/>
      <c r="O29" s="44"/>
      <c r="P29" s="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C29" s="44"/>
      <c r="AD29" s="44"/>
      <c r="AE29" s="44"/>
      <c r="AF29" s="44"/>
      <c r="AG29" s="44"/>
      <c r="AH29" s="44"/>
      <c r="AI29" s="44"/>
      <c r="AJ29" s="44"/>
      <c r="AL29" s="44"/>
      <c r="AM29" s="44"/>
      <c r="AN29" s="44"/>
      <c r="AO29" s="44"/>
      <c r="AP29" s="44"/>
      <c r="AQ29" s="44"/>
      <c r="AR29" s="44"/>
      <c r="AS29" s="4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x14ac:dyDescent="0.25">
      <c r="E30"/>
      <c r="F30" s="4" t="s">
        <v>111</v>
      </c>
      <c r="H30" s="4"/>
      <c r="I30"/>
      <c r="K30" s="4"/>
      <c r="O30" s="4"/>
      <c r="P30" s="4"/>
      <c r="R30"/>
      <c r="W30" s="13" t="s">
        <v>5</v>
      </c>
      <c r="X30" s="13"/>
      <c r="Z30"/>
      <c r="AL30"/>
      <c r="AM30"/>
      <c r="AN30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x14ac:dyDescent="0.25">
      <c r="A31" s="45"/>
      <c r="B31" s="45"/>
      <c r="C31"/>
      <c r="D31"/>
      <c r="E31" s="17" t="s">
        <v>51</v>
      </c>
      <c r="F31" s="46" t="s">
        <v>51</v>
      </c>
      <c r="G31" s="17" t="s">
        <v>51</v>
      </c>
      <c r="H31" s="17" t="s">
        <v>51</v>
      </c>
      <c r="I31" s="17" t="s">
        <v>51</v>
      </c>
      <c r="J31" s="17" t="s">
        <v>51</v>
      </c>
      <c r="K31" s="96" t="s">
        <v>51</v>
      </c>
      <c r="L31" s="17" t="s">
        <v>51</v>
      </c>
      <c r="M31" s="17" t="s">
        <v>51</v>
      </c>
      <c r="N31" s="17" t="s">
        <v>51</v>
      </c>
      <c r="O31" s="17" t="s">
        <v>51</v>
      </c>
      <c r="P31" s="17" t="s">
        <v>51</v>
      </c>
      <c r="Q31" s="17" t="s">
        <v>51</v>
      </c>
      <c r="R31" s="17" t="s">
        <v>51</v>
      </c>
      <c r="S31" s="17" t="s">
        <v>51</v>
      </c>
      <c r="T31" s="17" t="s">
        <v>51</v>
      </c>
      <c r="U31" s="17" t="s">
        <v>51</v>
      </c>
      <c r="V31" s="17" t="s">
        <v>51</v>
      </c>
      <c r="W31" s="16" t="s">
        <v>51</v>
      </c>
      <c r="X31" s="16" t="s">
        <v>51</v>
      </c>
      <c r="Y31" s="17" t="s">
        <v>51</v>
      </c>
      <c r="Z31" s="17" t="s">
        <v>51</v>
      </c>
      <c r="AA31" s="17" t="s">
        <v>51</v>
      </c>
      <c r="AB31" s="96" t="s">
        <v>51</v>
      </c>
      <c r="AC31" s="17" t="s">
        <v>51</v>
      </c>
      <c r="AD31" s="17" t="s">
        <v>51</v>
      </c>
      <c r="AE31" s="17" t="s">
        <v>51</v>
      </c>
      <c r="AF31" s="17" t="s">
        <v>51</v>
      </c>
      <c r="AG31" s="17" t="s">
        <v>51</v>
      </c>
      <c r="AH31" s="17" t="s">
        <v>51</v>
      </c>
      <c r="AI31" s="17" t="s">
        <v>51</v>
      </c>
      <c r="AJ31" s="17" t="s">
        <v>51</v>
      </c>
      <c r="AK31" s="96" t="s">
        <v>51</v>
      </c>
      <c r="AL31" s="17" t="s">
        <v>51</v>
      </c>
      <c r="AM31" s="17" t="s">
        <v>51</v>
      </c>
      <c r="AN31" s="17" t="s">
        <v>51</v>
      </c>
      <c r="AO31" s="17" t="s">
        <v>51</v>
      </c>
      <c r="AP31" s="17" t="s">
        <v>51</v>
      </c>
      <c r="AQ31" s="17" t="s">
        <v>51</v>
      </c>
      <c r="AR31" s="17" t="s">
        <v>51</v>
      </c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ht="78" customHeight="1" x14ac:dyDescent="0.2">
      <c r="A32" s="47" t="s">
        <v>115</v>
      </c>
      <c r="B32" s="47"/>
      <c r="C32" s="19" t="s">
        <v>9</v>
      </c>
      <c r="D32" s="19" t="s">
        <v>10</v>
      </c>
      <c r="E32" s="29">
        <v>45372</v>
      </c>
      <c r="F32" s="48">
        <f t="shared" ref="F32:AR32" si="5">+E32+7</f>
        <v>45379</v>
      </c>
      <c r="G32" s="94">
        <f t="shared" si="5"/>
        <v>45386</v>
      </c>
      <c r="H32" s="94">
        <f t="shared" si="5"/>
        <v>45393</v>
      </c>
      <c r="I32" s="94">
        <f t="shared" si="5"/>
        <v>45400</v>
      </c>
      <c r="J32" s="94">
        <f t="shared" si="5"/>
        <v>45407</v>
      </c>
      <c r="K32" s="98">
        <f t="shared" si="5"/>
        <v>45414</v>
      </c>
      <c r="L32" s="94">
        <f t="shared" si="5"/>
        <v>45421</v>
      </c>
      <c r="M32" s="94">
        <f t="shared" si="5"/>
        <v>45428</v>
      </c>
      <c r="N32" s="94">
        <f t="shared" si="5"/>
        <v>45435</v>
      </c>
      <c r="O32" s="94">
        <f t="shared" si="5"/>
        <v>45442</v>
      </c>
      <c r="P32" s="94">
        <f t="shared" si="5"/>
        <v>45449</v>
      </c>
      <c r="Q32" s="29">
        <f t="shared" si="5"/>
        <v>45456</v>
      </c>
      <c r="R32" s="29">
        <f t="shared" si="5"/>
        <v>45463</v>
      </c>
      <c r="S32" s="29">
        <f t="shared" si="5"/>
        <v>45470</v>
      </c>
      <c r="T32" s="29">
        <f t="shared" si="5"/>
        <v>45477</v>
      </c>
      <c r="U32" s="29">
        <f t="shared" si="5"/>
        <v>45484</v>
      </c>
      <c r="V32" s="29">
        <f t="shared" si="5"/>
        <v>45491</v>
      </c>
      <c r="W32" s="49">
        <f t="shared" si="5"/>
        <v>45498</v>
      </c>
      <c r="X32" s="49">
        <f t="shared" si="5"/>
        <v>45505</v>
      </c>
      <c r="Y32" s="94">
        <f t="shared" si="5"/>
        <v>45512</v>
      </c>
      <c r="Z32" s="94">
        <f t="shared" si="5"/>
        <v>45519</v>
      </c>
      <c r="AA32" s="94">
        <f t="shared" si="5"/>
        <v>45526</v>
      </c>
      <c r="AB32" s="98">
        <f t="shared" si="5"/>
        <v>45533</v>
      </c>
      <c r="AC32" s="94">
        <f t="shared" si="5"/>
        <v>45540</v>
      </c>
      <c r="AD32" s="94">
        <f t="shared" si="5"/>
        <v>45547</v>
      </c>
      <c r="AE32" s="94">
        <f t="shared" si="5"/>
        <v>45554</v>
      </c>
      <c r="AF32" s="94">
        <f t="shared" si="5"/>
        <v>45561</v>
      </c>
      <c r="AG32" s="94">
        <f t="shared" si="5"/>
        <v>45568</v>
      </c>
      <c r="AH32" s="94">
        <f t="shared" si="5"/>
        <v>45575</v>
      </c>
      <c r="AI32" s="94">
        <f t="shared" si="5"/>
        <v>45582</v>
      </c>
      <c r="AJ32" s="94">
        <f t="shared" si="5"/>
        <v>45589</v>
      </c>
      <c r="AK32" s="98">
        <f t="shared" si="5"/>
        <v>45596</v>
      </c>
      <c r="AL32" s="94">
        <f t="shared" si="5"/>
        <v>45603</v>
      </c>
      <c r="AM32" s="94">
        <f t="shared" si="5"/>
        <v>45610</v>
      </c>
      <c r="AN32" s="29">
        <f t="shared" si="5"/>
        <v>45617</v>
      </c>
      <c r="AO32" s="29">
        <f t="shared" si="5"/>
        <v>45624</v>
      </c>
      <c r="AP32" s="29">
        <f t="shared" si="5"/>
        <v>45631</v>
      </c>
      <c r="AQ32" s="29">
        <f t="shared" si="5"/>
        <v>45638</v>
      </c>
      <c r="AR32" s="29">
        <f t="shared" si="5"/>
        <v>45645</v>
      </c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ht="12" x14ac:dyDescent="0.2">
      <c r="A33" s="23" t="s">
        <v>42</v>
      </c>
      <c r="B33" s="23" t="s">
        <v>43</v>
      </c>
      <c r="C33" s="25">
        <f>SUM(E33:AR33)</f>
        <v>3</v>
      </c>
      <c r="D33" s="26">
        <f>+C33*3</f>
        <v>9</v>
      </c>
      <c r="E33" s="34">
        <v>1</v>
      </c>
      <c r="F33" s="34">
        <v>1</v>
      </c>
      <c r="G33" s="34">
        <v>1</v>
      </c>
      <c r="H33" s="28"/>
      <c r="I33" s="28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17"/>
      <c r="W33" s="16"/>
      <c r="X33" s="16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6"/>
      <c r="AN33" s="36"/>
      <c r="AO33" s="36"/>
      <c r="AP33" s="36"/>
      <c r="AQ33" s="36"/>
      <c r="AR33" s="36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ht="12" x14ac:dyDescent="0.2">
      <c r="A34" s="23" t="s">
        <v>85</v>
      </c>
      <c r="B34" s="23" t="s">
        <v>84</v>
      </c>
      <c r="C34" s="25">
        <f>SUM(E34:AR34)</f>
        <v>3</v>
      </c>
      <c r="D34" s="26">
        <f>+C34*3</f>
        <v>9</v>
      </c>
      <c r="E34" s="31"/>
      <c r="F34" s="31"/>
      <c r="G34" s="31"/>
      <c r="H34" s="56">
        <v>1</v>
      </c>
      <c r="I34" s="56">
        <v>1</v>
      </c>
      <c r="J34" s="56">
        <v>1</v>
      </c>
      <c r="K34" s="31"/>
      <c r="L34" s="31"/>
      <c r="M34" s="31"/>
      <c r="N34" s="31"/>
      <c r="O34" s="31"/>
      <c r="P34" s="31"/>
      <c r="Q34" s="17"/>
      <c r="R34" s="31"/>
      <c r="S34" s="31"/>
      <c r="T34" s="17"/>
      <c r="U34" s="17"/>
      <c r="V34" s="31"/>
      <c r="W34" s="55"/>
      <c r="X34" s="4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ht="12" x14ac:dyDescent="0.2">
      <c r="A35" s="23" t="s">
        <v>129</v>
      </c>
      <c r="B35" s="23" t="s">
        <v>21</v>
      </c>
      <c r="C35" s="25">
        <f>SUM(E35:AR35)</f>
        <v>3</v>
      </c>
      <c r="D35" s="26">
        <f>+C35*3</f>
        <v>9</v>
      </c>
      <c r="E35" s="31"/>
      <c r="F35" s="31"/>
      <c r="G35" s="31"/>
      <c r="H35" s="31"/>
      <c r="I35" s="31"/>
      <c r="J35" s="31"/>
      <c r="K35" s="34">
        <v>1</v>
      </c>
      <c r="L35" s="34">
        <v>1</v>
      </c>
      <c r="M35" s="34">
        <v>1</v>
      </c>
      <c r="N35" s="31"/>
      <c r="O35" s="31"/>
      <c r="P35" s="31"/>
      <c r="Q35" s="28"/>
      <c r="R35" s="31"/>
      <c r="S35" s="31"/>
      <c r="T35" s="31"/>
      <c r="U35" s="31"/>
      <c r="V35" s="17"/>
      <c r="W35" s="16"/>
      <c r="X35" s="16"/>
      <c r="Y35" s="31"/>
      <c r="Z35" s="31"/>
      <c r="AA35" s="31"/>
      <c r="AB35" s="31"/>
      <c r="AC35" s="28"/>
      <c r="AD35" s="31"/>
      <c r="AE35" s="31"/>
      <c r="AF35" s="31"/>
      <c r="AG35" s="31"/>
      <c r="AH35" s="31"/>
      <c r="AI35" s="37"/>
      <c r="AJ35" s="36"/>
      <c r="AK35" s="36"/>
      <c r="AL35" s="36"/>
      <c r="AM35" s="36"/>
      <c r="AN35" s="36"/>
      <c r="AO35" s="36"/>
      <c r="AP35" s="36"/>
      <c r="AQ35" s="36"/>
      <c r="AR35" s="36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ht="12" x14ac:dyDescent="0.2">
      <c r="A36" s="23" t="s">
        <v>130</v>
      </c>
      <c r="B36" s="33" t="s">
        <v>97</v>
      </c>
      <c r="C36" s="25">
        <f t="shared" ref="C36:C46" si="6">SUM(E36:AR36)</f>
        <v>3</v>
      </c>
      <c r="D36" s="26">
        <f>+C36*3</f>
        <v>9</v>
      </c>
      <c r="E36" s="28"/>
      <c r="F36" s="31"/>
      <c r="G36" s="31"/>
      <c r="H36" s="31"/>
      <c r="I36" s="31"/>
      <c r="J36" s="31"/>
      <c r="K36" s="31"/>
      <c r="L36" s="31"/>
      <c r="M36" s="31"/>
      <c r="N36" s="34">
        <v>1</v>
      </c>
      <c r="O36" s="34">
        <v>1</v>
      </c>
      <c r="P36" s="34">
        <v>1</v>
      </c>
      <c r="Q36" s="31"/>
      <c r="R36" s="31"/>
      <c r="S36" s="31"/>
      <c r="T36" s="31"/>
      <c r="U36" s="31"/>
      <c r="V36" s="28"/>
      <c r="W36" s="32"/>
      <c r="X36" s="32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ht="12" x14ac:dyDescent="0.2">
      <c r="A37" s="103" t="s">
        <v>41</v>
      </c>
      <c r="B37" s="23" t="s">
        <v>80</v>
      </c>
      <c r="C37" s="25">
        <f t="shared" si="6"/>
        <v>2</v>
      </c>
      <c r="D37" s="26">
        <f t="shared" ref="D37:D46" si="7">+C37*3</f>
        <v>6</v>
      </c>
      <c r="E37" s="37"/>
      <c r="F37" s="37"/>
      <c r="G37" s="37"/>
      <c r="H37" s="36"/>
      <c r="I37" s="28"/>
      <c r="J37" s="28"/>
      <c r="K37" s="31"/>
      <c r="L37" s="31"/>
      <c r="M37" s="31"/>
      <c r="N37" s="31"/>
      <c r="O37" s="31"/>
      <c r="P37" s="31"/>
      <c r="Q37" s="35">
        <v>1</v>
      </c>
      <c r="R37" s="35">
        <v>1</v>
      </c>
      <c r="S37" s="31"/>
      <c r="T37" s="31"/>
      <c r="U37" s="31"/>
      <c r="V37" s="36"/>
      <c r="W37" s="16"/>
      <c r="X37" s="53"/>
      <c r="Y37" s="17"/>
      <c r="Z37" s="17"/>
      <c r="AA37" s="17"/>
      <c r="AB37" s="17"/>
      <c r="AC37" s="31"/>
      <c r="AD37" s="31"/>
      <c r="AE37" s="31"/>
      <c r="AF37" s="31"/>
      <c r="AG37" s="31"/>
      <c r="AH37" s="31"/>
      <c r="AI37" s="37"/>
      <c r="AJ37" s="36"/>
      <c r="AK37" s="36"/>
      <c r="AL37" s="36"/>
      <c r="AM37" s="36"/>
      <c r="AN37" s="36"/>
      <c r="AO37" s="36"/>
      <c r="AP37" s="36"/>
      <c r="AQ37" s="36"/>
      <c r="AR37" s="36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s="14" customFormat="1" ht="12" x14ac:dyDescent="0.2">
      <c r="A38" s="23" t="s">
        <v>123</v>
      </c>
      <c r="B38" s="104" t="s">
        <v>14</v>
      </c>
      <c r="C38" s="25">
        <f t="shared" si="6"/>
        <v>3</v>
      </c>
      <c r="D38" s="25">
        <f>+C38*3</f>
        <v>9</v>
      </c>
      <c r="E38" s="23"/>
      <c r="F38" s="23"/>
      <c r="G38" s="23"/>
      <c r="H38" s="23"/>
      <c r="I38" s="23"/>
      <c r="J38" s="23"/>
      <c r="K38" s="106"/>
      <c r="L38" s="106"/>
      <c r="M38" s="106"/>
      <c r="N38" s="106"/>
      <c r="O38" s="106"/>
      <c r="P38" s="106"/>
      <c r="Q38" s="106"/>
      <c r="R38" s="106"/>
      <c r="S38" s="105">
        <v>1</v>
      </c>
      <c r="T38" s="105">
        <v>1</v>
      </c>
      <c r="U38" s="105">
        <v>1</v>
      </c>
      <c r="V38" s="106"/>
      <c r="W38" s="107"/>
      <c r="X38" s="108"/>
      <c r="Y38" s="23"/>
      <c r="Z38" s="23"/>
      <c r="AA38" s="23"/>
      <c r="AB38" s="23"/>
      <c r="AC38" s="57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U38" s="111"/>
      <c r="AV38" s="111"/>
      <c r="AW38" s="111"/>
      <c r="AX38" s="111"/>
    </row>
    <row r="39" spans="1:102" ht="12" x14ac:dyDescent="0.2">
      <c r="A39" s="103" t="s">
        <v>44</v>
      </c>
      <c r="B39" s="23" t="s">
        <v>104</v>
      </c>
      <c r="C39" s="25">
        <f t="shared" si="6"/>
        <v>3</v>
      </c>
      <c r="D39" s="26">
        <f>+C39*3</f>
        <v>9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31"/>
      <c r="T39" s="31"/>
      <c r="U39" s="39"/>
      <c r="V39" s="28"/>
      <c r="W39" s="32"/>
      <c r="X39" s="32"/>
      <c r="Y39" s="35">
        <v>1</v>
      </c>
      <c r="Z39" s="35">
        <v>1</v>
      </c>
      <c r="AA39" s="35">
        <v>1</v>
      </c>
      <c r="AB39" s="28"/>
      <c r="AC39" s="28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8"/>
      <c r="AO39" s="28"/>
      <c r="AP39" s="31"/>
      <c r="AQ39" s="39"/>
      <c r="AR39" s="39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s="14" customFormat="1" ht="12" x14ac:dyDescent="0.2">
      <c r="A40" s="23" t="s">
        <v>132</v>
      </c>
      <c r="B40" s="23" t="s">
        <v>133</v>
      </c>
      <c r="C40" s="25">
        <f t="shared" si="6"/>
        <v>3</v>
      </c>
      <c r="D40" s="25">
        <f t="shared" ref="D40" si="8">+C40*3</f>
        <v>9</v>
      </c>
      <c r="E40" s="15"/>
      <c r="F40" s="15"/>
      <c r="G40" s="109"/>
      <c r="H40" s="112"/>
      <c r="I40" s="112"/>
      <c r="J40" s="112"/>
      <c r="K40" s="112"/>
      <c r="L40" s="112"/>
      <c r="M40" s="112"/>
      <c r="N40" s="112"/>
      <c r="O40" s="112"/>
      <c r="P40" s="23"/>
      <c r="Q40" s="23"/>
      <c r="R40" s="112"/>
      <c r="S40" s="112"/>
      <c r="T40" s="112"/>
      <c r="U40" s="23"/>
      <c r="V40" s="23"/>
      <c r="W40" s="107"/>
      <c r="X40" s="108"/>
      <c r="Y40" s="23"/>
      <c r="Z40" s="23"/>
      <c r="AA40" s="23"/>
      <c r="AB40" s="119">
        <v>1</v>
      </c>
      <c r="AC40" s="119">
        <v>1</v>
      </c>
      <c r="AD40" s="119">
        <v>1</v>
      </c>
      <c r="AE40" s="23"/>
      <c r="AF40" s="23"/>
      <c r="AG40" s="23"/>
      <c r="AH40" s="23"/>
      <c r="AI40" s="23"/>
      <c r="AJ40" s="109"/>
      <c r="AK40" s="109"/>
      <c r="AL40" s="109"/>
      <c r="AM40" s="109"/>
      <c r="AN40" s="109"/>
      <c r="AO40" s="109"/>
      <c r="AP40" s="109"/>
      <c r="AQ40" s="109"/>
      <c r="AR40" s="109"/>
      <c r="AU40" s="115"/>
      <c r="AV40" s="115"/>
      <c r="AW40" s="115"/>
      <c r="AX40" s="115"/>
    </row>
    <row r="41" spans="1:102" ht="12" x14ac:dyDescent="0.2">
      <c r="A41" s="23" t="s">
        <v>153</v>
      </c>
      <c r="B41" s="23" t="s">
        <v>154</v>
      </c>
      <c r="C41" s="25">
        <f t="shared" si="6"/>
        <v>2</v>
      </c>
      <c r="D41" s="26">
        <f>+C41*3</f>
        <v>6</v>
      </c>
      <c r="E41" s="37"/>
      <c r="F41" s="31"/>
      <c r="G41" s="31"/>
      <c r="H41" s="31"/>
      <c r="I41" s="31"/>
      <c r="J41" s="37"/>
      <c r="K41" s="37"/>
      <c r="L41" s="36"/>
      <c r="M41" s="28"/>
      <c r="N41" s="31"/>
      <c r="O41" s="31"/>
      <c r="P41" s="31"/>
      <c r="Q41" s="31"/>
      <c r="R41" s="52"/>
      <c r="S41" s="31"/>
      <c r="T41" s="31"/>
      <c r="U41" s="31"/>
      <c r="V41" s="28"/>
      <c r="W41" s="53"/>
      <c r="X41" s="53"/>
      <c r="Y41" s="31"/>
      <c r="Z41" s="31"/>
      <c r="AA41" s="31"/>
      <c r="AB41" s="31"/>
      <c r="AC41" s="31"/>
      <c r="AE41" s="27">
        <v>1</v>
      </c>
      <c r="AF41" s="27">
        <v>1</v>
      </c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6"/>
      <c r="AR41" s="36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s="14" customFormat="1" ht="12" x14ac:dyDescent="0.2">
      <c r="A42" s="103" t="s">
        <v>131</v>
      </c>
      <c r="B42" s="104" t="s">
        <v>14</v>
      </c>
      <c r="C42" s="25">
        <f t="shared" si="6"/>
        <v>4</v>
      </c>
      <c r="D42" s="25">
        <f>+C42*3</f>
        <v>12</v>
      </c>
      <c r="E42" s="15"/>
      <c r="F42" s="15"/>
      <c r="G42" s="109"/>
      <c r="H42" s="112"/>
      <c r="I42" s="112"/>
      <c r="J42" s="23"/>
      <c r="K42" s="23"/>
      <c r="L42" s="23"/>
      <c r="M42" s="23"/>
      <c r="N42" s="23"/>
      <c r="O42" s="23"/>
      <c r="P42" s="110"/>
      <c r="Q42" s="112"/>
      <c r="R42" s="112"/>
      <c r="S42" s="112"/>
      <c r="T42" s="112"/>
      <c r="U42" s="112"/>
      <c r="V42" s="112"/>
      <c r="W42" s="107"/>
      <c r="X42" s="108"/>
      <c r="Y42" s="23"/>
      <c r="Z42" s="23"/>
      <c r="AA42" s="23"/>
      <c r="AB42" s="23"/>
      <c r="AC42" s="23"/>
      <c r="AD42" s="23"/>
      <c r="AE42" s="23"/>
      <c r="AF42" s="23"/>
      <c r="AG42" s="122">
        <v>1</v>
      </c>
      <c r="AH42" s="122">
        <v>1</v>
      </c>
      <c r="AI42" s="122">
        <v>1</v>
      </c>
      <c r="AJ42" s="122">
        <v>1</v>
      </c>
      <c r="AK42" s="23"/>
      <c r="AL42" s="23"/>
      <c r="AM42" s="109"/>
      <c r="AN42" s="109"/>
      <c r="AO42" s="109"/>
      <c r="AP42" s="109"/>
      <c r="AQ42" s="109"/>
      <c r="AR42" s="109"/>
      <c r="AU42" s="115"/>
      <c r="AV42" s="115"/>
      <c r="AW42" s="115"/>
      <c r="AX42" s="115"/>
    </row>
    <row r="43" spans="1:102" s="14" customFormat="1" ht="12" x14ac:dyDescent="0.2">
      <c r="A43" s="23" t="s">
        <v>124</v>
      </c>
      <c r="B43" s="23" t="s">
        <v>43</v>
      </c>
      <c r="C43" s="25">
        <f t="shared" si="6"/>
        <v>3</v>
      </c>
      <c r="D43" s="25">
        <f>+C43*3</f>
        <v>9</v>
      </c>
      <c r="E43" s="15"/>
      <c r="F43" s="15"/>
      <c r="G43" s="112"/>
      <c r="H43" s="112"/>
      <c r="I43" s="11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14"/>
      <c r="X43" s="114"/>
      <c r="Y43" s="23"/>
      <c r="Z43" s="112"/>
      <c r="AA43" s="23"/>
      <c r="AB43" s="23"/>
      <c r="AC43" s="23"/>
      <c r="AD43" s="23"/>
      <c r="AE43" s="23"/>
      <c r="AF43" s="110"/>
      <c r="AG43" s="23"/>
      <c r="AH43" s="23"/>
      <c r="AI43" s="23"/>
      <c r="AJ43" s="23"/>
      <c r="AK43" s="113">
        <v>1</v>
      </c>
      <c r="AL43" s="113">
        <v>1</v>
      </c>
      <c r="AM43" s="113">
        <v>1</v>
      </c>
      <c r="AN43" s="23"/>
      <c r="AO43" s="23"/>
      <c r="AP43" s="23"/>
      <c r="AQ43" s="23"/>
      <c r="AR43" s="23"/>
      <c r="AT43" s="115"/>
    </row>
    <row r="44" spans="1:102" s="14" customFormat="1" ht="12" x14ac:dyDescent="0.2">
      <c r="A44" s="103" t="s">
        <v>138</v>
      </c>
      <c r="B44" s="23" t="s">
        <v>139</v>
      </c>
      <c r="C44" s="25">
        <f t="shared" si="6"/>
        <v>3</v>
      </c>
      <c r="D44" s="25">
        <f t="shared" ref="D44" si="9">+C44*3</f>
        <v>9</v>
      </c>
      <c r="E44" s="15"/>
      <c r="F44" s="15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08"/>
      <c r="X44" s="108"/>
      <c r="Y44" s="23"/>
      <c r="Z44" s="110"/>
      <c r="AA44" s="110"/>
      <c r="AB44" s="110"/>
      <c r="AC44" s="110"/>
      <c r="AD44" s="23"/>
      <c r="AE44" s="110"/>
      <c r="AF44" s="110"/>
      <c r="AG44" s="110"/>
      <c r="AH44" s="110"/>
      <c r="AI44" s="110"/>
      <c r="AJ44" s="112"/>
      <c r="AK44" s="23"/>
      <c r="AL44" s="23"/>
      <c r="AM44" s="23"/>
      <c r="AN44" s="119">
        <v>1</v>
      </c>
      <c r="AO44" s="119">
        <v>1</v>
      </c>
      <c r="AP44" s="119">
        <v>1</v>
      </c>
      <c r="AQ44" s="112"/>
      <c r="AR44" s="23"/>
      <c r="AU44" s="123"/>
      <c r="AV44" s="123"/>
      <c r="AW44" s="123"/>
      <c r="AX44" s="123"/>
    </row>
    <row r="45" spans="1:102" ht="12" x14ac:dyDescent="0.2">
      <c r="A45" s="85" t="s">
        <v>30</v>
      </c>
      <c r="B45" s="85" t="s">
        <v>31</v>
      </c>
      <c r="C45" s="25">
        <f t="shared" si="6"/>
        <v>2</v>
      </c>
      <c r="D45" s="26">
        <f t="shared" si="7"/>
        <v>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V45" s="30">
        <v>1</v>
      </c>
      <c r="W45" s="41"/>
      <c r="X45" s="41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27">
        <v>1</v>
      </c>
      <c r="AR45" s="17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</row>
    <row r="46" spans="1:102" ht="12" x14ac:dyDescent="0.2">
      <c r="A46" s="85" t="s">
        <v>47</v>
      </c>
      <c r="B46" s="85" t="s">
        <v>48</v>
      </c>
      <c r="C46" s="25">
        <f t="shared" si="6"/>
        <v>1</v>
      </c>
      <c r="D46" s="26">
        <f t="shared" si="7"/>
        <v>3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31"/>
      <c r="W46" s="41"/>
      <c r="X46" s="41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57"/>
      <c r="AR46" s="27">
        <v>1</v>
      </c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ht="12" x14ac:dyDescent="0.2">
      <c r="A47" s="42" t="s">
        <v>32</v>
      </c>
      <c r="B47" s="42"/>
      <c r="C47" s="58">
        <f>SUM(C13:C46)</f>
        <v>111</v>
      </c>
      <c r="D47" s="59">
        <f>SUM(D13:D46)</f>
        <v>333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</row>
    <row r="48" spans="1:102" ht="12" x14ac:dyDescent="0.2">
      <c r="A48" s="42" t="s">
        <v>49</v>
      </c>
      <c r="B48" s="42"/>
      <c r="C48" s="58">
        <f>+C47+C27</f>
        <v>149</v>
      </c>
      <c r="D48" s="43">
        <f>+D47+D27</f>
        <v>447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44" ht="12" x14ac:dyDescent="0.2">
      <c r="A49" s="44"/>
      <c r="B49" s="44"/>
      <c r="C49" s="60"/>
      <c r="D49" s="60"/>
      <c r="E49" s="7"/>
      <c r="F49" s="7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</row>
    <row r="50" spans="1:144" x14ac:dyDescent="0.25">
      <c r="A50" s="61"/>
      <c r="B50" s="61"/>
      <c r="E50" s="62" t="s">
        <v>33</v>
      </c>
      <c r="F50" s="62" t="s">
        <v>33</v>
      </c>
      <c r="G50" s="62" t="s">
        <v>33</v>
      </c>
      <c r="H50" s="62" t="s">
        <v>33</v>
      </c>
      <c r="I50" s="5"/>
      <c r="J50" s="62" t="s">
        <v>33</v>
      </c>
      <c r="K50" s="62" t="s">
        <v>50</v>
      </c>
      <c r="L50" s="62" t="s">
        <v>33</v>
      </c>
      <c r="M50" s="62" t="s">
        <v>50</v>
      </c>
      <c r="N50" s="62" t="s">
        <v>33</v>
      </c>
      <c r="O50" s="62" t="s">
        <v>50</v>
      </c>
      <c r="P50" s="4"/>
      <c r="Q50" s="62" t="s">
        <v>33</v>
      </c>
      <c r="R50" s="62" t="s">
        <v>33</v>
      </c>
      <c r="S50" s="62" t="s">
        <v>33</v>
      </c>
      <c r="T50" s="62" t="s">
        <v>33</v>
      </c>
      <c r="V50" s="62" t="s">
        <v>33</v>
      </c>
      <c r="W50" s="62" t="s">
        <v>50</v>
      </c>
      <c r="X50" s="62" t="s">
        <v>33</v>
      </c>
      <c r="Y50" s="62" t="s">
        <v>50</v>
      </c>
      <c r="Z50" s="62" t="s">
        <v>33</v>
      </c>
      <c r="AA50" s="62" t="s">
        <v>50</v>
      </c>
      <c r="AB50" s="62"/>
      <c r="AC50" s="62" t="s">
        <v>50</v>
      </c>
      <c r="AD50" s="62" t="s">
        <v>50</v>
      </c>
      <c r="AE50" s="62" t="s">
        <v>50</v>
      </c>
      <c r="AF50" s="62" t="s">
        <v>50</v>
      </c>
      <c r="AG50" s="62"/>
      <c r="AH50" s="62" t="s">
        <v>34</v>
      </c>
      <c r="AI50" s="62" t="s">
        <v>50</v>
      </c>
      <c r="AJ50" s="62" t="s">
        <v>34</v>
      </c>
      <c r="AK50" s="62" t="s">
        <v>50</v>
      </c>
      <c r="AL50" s="62" t="s">
        <v>34</v>
      </c>
      <c r="AM50" s="62" t="s">
        <v>50</v>
      </c>
      <c r="AO50" s="62" t="s">
        <v>34</v>
      </c>
      <c r="AP50" s="62" t="s">
        <v>34</v>
      </c>
      <c r="AQ50" s="62" t="s">
        <v>34</v>
      </c>
      <c r="AR50" s="62" t="s">
        <v>34</v>
      </c>
      <c r="AT50" s="5"/>
      <c r="AV50" s="62"/>
      <c r="AW50" s="62"/>
      <c r="AX50" s="62"/>
      <c r="AY50" s="62"/>
      <c r="CV50" s="4"/>
      <c r="CW50" s="4"/>
      <c r="CX50" s="4"/>
    </row>
    <row r="51" spans="1:144" ht="69" x14ac:dyDescent="0.25">
      <c r="A51" s="14"/>
      <c r="B51" s="14"/>
      <c r="C51" s="63" t="s">
        <v>52</v>
      </c>
      <c r="D51" s="63" t="s">
        <v>10</v>
      </c>
      <c r="E51" s="64">
        <v>45391</v>
      </c>
      <c r="F51" s="64">
        <f>E51+7</f>
        <v>45398</v>
      </c>
      <c r="G51" s="64">
        <f>F51+7</f>
        <v>45405</v>
      </c>
      <c r="H51" s="64">
        <f t="shared" ref="H51" si="10">G51+7</f>
        <v>45412</v>
      </c>
      <c r="I51" s="65"/>
      <c r="J51" s="64">
        <v>45054</v>
      </c>
      <c r="K51" s="64">
        <v>45423</v>
      </c>
      <c r="L51" s="64">
        <f>J51+7</f>
        <v>45061</v>
      </c>
      <c r="M51" s="64">
        <f>K51+7</f>
        <v>45430</v>
      </c>
      <c r="N51" s="64">
        <f>L51+14</f>
        <v>45075</v>
      </c>
      <c r="O51" s="64">
        <f>M51+14</f>
        <v>45444</v>
      </c>
      <c r="P51" s="4"/>
      <c r="Q51" s="64">
        <v>45448</v>
      </c>
      <c r="R51" s="64">
        <f>Q51+7</f>
        <v>45455</v>
      </c>
      <c r="S51" s="64">
        <f>R51+7</f>
        <v>45462</v>
      </c>
      <c r="T51" s="64">
        <f t="shared" ref="T51" si="11">S51+7</f>
        <v>45469</v>
      </c>
      <c r="V51" s="64">
        <v>45504</v>
      </c>
      <c r="W51" s="64">
        <v>45507</v>
      </c>
      <c r="X51" s="64">
        <f>V51+7</f>
        <v>45511</v>
      </c>
      <c r="Y51" s="64">
        <f>W51+7</f>
        <v>45514</v>
      </c>
      <c r="Z51" s="64">
        <f>X51+14</f>
        <v>45525</v>
      </c>
      <c r="AA51" s="64">
        <f>Y51+14</f>
        <v>45528</v>
      </c>
      <c r="AB51" s="89"/>
      <c r="AC51" s="64">
        <v>45542</v>
      </c>
      <c r="AD51" s="64">
        <f>AC51+7</f>
        <v>45549</v>
      </c>
      <c r="AE51" s="64">
        <f>AD51+7</f>
        <v>45556</v>
      </c>
      <c r="AF51" s="64">
        <f t="shared" ref="AF51" si="12">AE51+7</f>
        <v>45563</v>
      </c>
      <c r="AG51" s="89"/>
      <c r="AH51" s="64">
        <v>45566</v>
      </c>
      <c r="AI51" s="64">
        <v>45570</v>
      </c>
      <c r="AJ51" s="64">
        <f>AH51+7</f>
        <v>45573</v>
      </c>
      <c r="AK51" s="64">
        <f>AI51+7</f>
        <v>45577</v>
      </c>
      <c r="AL51" s="64">
        <f>AJ51+14</f>
        <v>45587</v>
      </c>
      <c r="AM51" s="64">
        <f>AK51+14</f>
        <v>45591</v>
      </c>
      <c r="AO51" s="64">
        <v>45601</v>
      </c>
      <c r="AP51" s="64">
        <f>AO51+7</f>
        <v>45608</v>
      </c>
      <c r="AQ51" s="64">
        <f>AP51+7</f>
        <v>45615</v>
      </c>
      <c r="AR51" s="64">
        <f t="shared" ref="AR51" si="13">AQ51+7</f>
        <v>45622</v>
      </c>
      <c r="AT51" s="65"/>
      <c r="AV51" s="89"/>
      <c r="AW51" s="89"/>
      <c r="AX51" s="89"/>
      <c r="AY51" s="89"/>
      <c r="CV51" s="4"/>
      <c r="CW51" s="4"/>
      <c r="CX51" s="4"/>
    </row>
    <row r="52" spans="1:144" x14ac:dyDescent="0.25">
      <c r="A52" s="61" t="s">
        <v>53</v>
      </c>
      <c r="B52" s="61"/>
      <c r="E52"/>
      <c r="F52"/>
      <c r="G52"/>
      <c r="H52"/>
      <c r="J52"/>
      <c r="K52"/>
      <c r="L52"/>
      <c r="M52" s="4"/>
      <c r="N52" s="4"/>
      <c r="O52" s="4"/>
      <c r="P52" s="4"/>
      <c r="Q52"/>
      <c r="R52"/>
      <c r="S52"/>
      <c r="T52"/>
      <c r="V52"/>
      <c r="W52"/>
      <c r="X52"/>
      <c r="AB52"/>
      <c r="AC52"/>
      <c r="AD52"/>
      <c r="AE52"/>
      <c r="AF52"/>
      <c r="AG52"/>
      <c r="AH52"/>
      <c r="AI52"/>
      <c r="AJ52"/>
      <c r="AO52"/>
      <c r="AP52"/>
      <c r="AQ52"/>
      <c r="AR52"/>
      <c r="AV52"/>
      <c r="AW52"/>
      <c r="AX52"/>
      <c r="AY52"/>
      <c r="CV52" s="4"/>
      <c r="CW52" s="4"/>
      <c r="CX52" s="4"/>
    </row>
    <row r="53" spans="1:144" x14ac:dyDescent="0.25">
      <c r="A53" s="66" t="s">
        <v>95</v>
      </c>
      <c r="B53" s="66"/>
      <c r="C53" s="67">
        <f>SUM(E53:AR53)</f>
        <v>4</v>
      </c>
      <c r="D53" s="6">
        <f>+C53*3</f>
        <v>12</v>
      </c>
      <c r="E53" s="68">
        <v>1</v>
      </c>
      <c r="F53" s="68">
        <v>1</v>
      </c>
      <c r="G53" s="68">
        <v>1</v>
      </c>
      <c r="H53" s="68">
        <v>1</v>
      </c>
      <c r="L53" s="4"/>
      <c r="M53" s="4"/>
      <c r="N53" s="4"/>
      <c r="O53" s="4"/>
      <c r="P53" s="4"/>
      <c r="Q53" s="68">
        <v>0</v>
      </c>
      <c r="R53" s="68">
        <v>0</v>
      </c>
      <c r="S53" s="68">
        <v>0</v>
      </c>
      <c r="T53" s="68">
        <v>0</v>
      </c>
      <c r="V53" s="7"/>
      <c r="W53" s="7"/>
      <c r="AB53" s="90"/>
      <c r="AC53" s="68">
        <v>0</v>
      </c>
      <c r="AD53" s="68">
        <v>0</v>
      </c>
      <c r="AE53" s="68">
        <v>0</v>
      </c>
      <c r="AF53" s="68">
        <v>0</v>
      </c>
      <c r="AH53" s="7"/>
      <c r="AI53" s="7"/>
      <c r="AO53" s="68">
        <v>0</v>
      </c>
      <c r="AP53" s="68">
        <v>0</v>
      </c>
      <c r="AQ53" s="68">
        <v>0</v>
      </c>
      <c r="AR53" s="68">
        <v>0</v>
      </c>
      <c r="AV53" s="90"/>
      <c r="AW53" s="90"/>
      <c r="AX53" s="90"/>
      <c r="AY53" s="90"/>
      <c r="CW53" s="4"/>
      <c r="CX53" s="4"/>
    </row>
    <row r="54" spans="1:144" x14ac:dyDescent="0.25">
      <c r="A54" s="66" t="s">
        <v>96</v>
      </c>
      <c r="B54" s="66"/>
      <c r="C54" s="67">
        <f>SUM(E54:AR54)</f>
        <v>6</v>
      </c>
      <c r="D54" s="6">
        <f>+C54*2</f>
        <v>12</v>
      </c>
      <c r="E54" s="4"/>
      <c r="F54" s="7"/>
      <c r="H54" s="4"/>
      <c r="I54" s="4"/>
      <c r="J54" s="68">
        <v>1</v>
      </c>
      <c r="K54" s="68">
        <v>1</v>
      </c>
      <c r="L54" s="68">
        <v>1</v>
      </c>
      <c r="M54" s="68">
        <v>1</v>
      </c>
      <c r="N54" s="68">
        <v>1</v>
      </c>
      <c r="O54" s="68">
        <v>1</v>
      </c>
      <c r="P54" s="4"/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E54" s="90"/>
      <c r="AF54" s="90"/>
      <c r="AG54" s="90"/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P54" s="90"/>
      <c r="AQ54" s="90"/>
      <c r="AR54" s="90"/>
      <c r="CW54" s="4"/>
      <c r="CX54" s="4"/>
    </row>
    <row r="55" spans="1:144" x14ac:dyDescent="0.25">
      <c r="A55" s="69" t="s">
        <v>56</v>
      </c>
      <c r="B55" s="69"/>
      <c r="C55" s="67">
        <v>3</v>
      </c>
      <c r="D55" s="6">
        <f>+C55*8</f>
        <v>24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Q55" s="7"/>
      <c r="R55" s="7"/>
      <c r="S55" s="7"/>
      <c r="T55" s="7"/>
      <c r="U55" s="7"/>
      <c r="AL55" s="7"/>
      <c r="AM55" s="7"/>
      <c r="AN55" s="7"/>
      <c r="AX55"/>
      <c r="AY55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</row>
    <row r="56" spans="1:144" x14ac:dyDescent="0.25">
      <c r="A56" s="42" t="s">
        <v>57</v>
      </c>
      <c r="B56" s="42"/>
      <c r="C56" s="43">
        <f>+C53+C54+C55</f>
        <v>13</v>
      </c>
      <c r="D56" s="43">
        <f>+D53+D54+D55</f>
        <v>48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4"/>
      <c r="AT56" s="44"/>
      <c r="AU56" s="44"/>
      <c r="AV56" s="44"/>
      <c r="AW56" s="44"/>
      <c r="AX56"/>
      <c r="AY56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</row>
    <row r="57" spans="1:144" ht="12" x14ac:dyDescent="0.2">
      <c r="A57" s="44"/>
      <c r="B57" s="44"/>
      <c r="C57" s="60"/>
      <c r="D57" s="60"/>
      <c r="E57" s="7"/>
      <c r="F57" s="7"/>
      <c r="I57" s="7" t="s">
        <v>119</v>
      </c>
      <c r="M57" s="4"/>
      <c r="N57" s="4" t="s">
        <v>76</v>
      </c>
      <c r="R57" s="4" t="s">
        <v>121</v>
      </c>
      <c r="Z57" s="4" t="s">
        <v>121</v>
      </c>
      <c r="AD57" s="4" t="s">
        <v>147</v>
      </c>
      <c r="AI57" s="4" t="s">
        <v>121</v>
      </c>
      <c r="AM57" s="4" t="s">
        <v>121</v>
      </c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144" x14ac:dyDescent="0.25">
      <c r="I58" s="5" t="s">
        <v>58</v>
      </c>
      <c r="M58" s="4"/>
      <c r="N58" s="4" t="s">
        <v>58</v>
      </c>
      <c r="P58" s="4"/>
      <c r="R58" s="4" t="s">
        <v>58</v>
      </c>
      <c r="Z58" s="4" t="s">
        <v>58</v>
      </c>
      <c r="AD58" s="5" t="s">
        <v>58</v>
      </c>
      <c r="AI58" s="5" t="s">
        <v>58</v>
      </c>
      <c r="AM58" s="5" t="s">
        <v>58</v>
      </c>
      <c r="AS58"/>
      <c r="AT58"/>
      <c r="AU58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</row>
    <row r="59" spans="1:144" customFormat="1" ht="69" x14ac:dyDescent="0.25">
      <c r="A59" s="61" t="s">
        <v>59</v>
      </c>
      <c r="B59" s="61"/>
      <c r="C59" s="63" t="s">
        <v>9</v>
      </c>
      <c r="D59" s="70" t="s">
        <v>10</v>
      </c>
      <c r="E59" s="7"/>
      <c r="F59" s="7"/>
      <c r="G59" s="7"/>
      <c r="H59" s="7"/>
      <c r="I59" s="29">
        <v>45036</v>
      </c>
      <c r="J59" s="7"/>
      <c r="K59" s="7"/>
      <c r="L59" s="7"/>
      <c r="M59" s="7"/>
      <c r="N59" s="29">
        <v>45437</v>
      </c>
      <c r="O59" s="7"/>
      <c r="P59" s="4"/>
      <c r="Q59" s="4"/>
      <c r="R59" s="29">
        <v>45465</v>
      </c>
      <c r="S59" s="4"/>
      <c r="T59" s="4"/>
      <c r="U59" s="4"/>
      <c r="V59" s="4"/>
      <c r="W59" s="4"/>
      <c r="X59" s="4"/>
      <c r="Y59" s="4"/>
      <c r="Z59" s="29">
        <v>45528</v>
      </c>
      <c r="AA59" s="4"/>
      <c r="AB59" s="4"/>
      <c r="AC59" s="4"/>
      <c r="AD59" s="29">
        <v>45563</v>
      </c>
      <c r="AE59" s="4"/>
      <c r="AF59" s="4"/>
      <c r="AG59" s="4"/>
      <c r="AH59" s="4"/>
      <c r="AI59" s="29">
        <v>45591</v>
      </c>
      <c r="AJ59" s="4"/>
      <c r="AK59" s="4"/>
      <c r="AL59" s="4"/>
      <c r="AM59" s="29">
        <v>45612</v>
      </c>
      <c r="AN59" s="4"/>
      <c r="AO59" s="4"/>
      <c r="AP59" s="4"/>
      <c r="AQ59" s="71"/>
      <c r="AR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</row>
    <row r="60" spans="1:144" customFormat="1" x14ac:dyDescent="0.25">
      <c r="A60" s="69" t="s">
        <v>152</v>
      </c>
      <c r="B60" s="69"/>
      <c r="C60" s="67">
        <f>SUM(E60:AR60)</f>
        <v>7</v>
      </c>
      <c r="D60" s="67">
        <f>+C60*5</f>
        <v>35</v>
      </c>
      <c r="E60" s="7"/>
      <c r="F60" s="7"/>
      <c r="G60" s="7"/>
      <c r="H60" s="7"/>
      <c r="I60" s="72">
        <v>1</v>
      </c>
      <c r="J60" s="7"/>
      <c r="K60" s="7"/>
      <c r="L60" s="7"/>
      <c r="M60" s="7"/>
      <c r="N60" s="72">
        <v>1</v>
      </c>
      <c r="O60" s="7"/>
      <c r="P60" s="4"/>
      <c r="Q60" s="4"/>
      <c r="R60" s="72">
        <v>1</v>
      </c>
      <c r="S60" s="4"/>
      <c r="T60" s="4"/>
      <c r="U60" s="4"/>
      <c r="V60" s="4"/>
      <c r="W60" s="4"/>
      <c r="X60" s="4"/>
      <c r="Y60" s="4"/>
      <c r="Z60" s="72">
        <v>1</v>
      </c>
      <c r="AA60" s="4"/>
      <c r="AB60" s="4"/>
      <c r="AC60" s="4"/>
      <c r="AD60" s="72">
        <v>1</v>
      </c>
      <c r="AE60" s="4"/>
      <c r="AF60" s="4"/>
      <c r="AG60" s="4"/>
      <c r="AH60" s="4"/>
      <c r="AI60" s="72">
        <v>1</v>
      </c>
      <c r="AJ60" s="4"/>
      <c r="AK60" s="4"/>
      <c r="AL60" s="4"/>
      <c r="AM60" s="72">
        <v>1</v>
      </c>
      <c r="AN60" s="4"/>
      <c r="AO60" s="4"/>
      <c r="AP60" s="4"/>
      <c r="AQ60" s="4"/>
      <c r="AR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</row>
    <row r="61" spans="1:144" s="76" customFormat="1" x14ac:dyDescent="0.25">
      <c r="A61" s="74" t="s">
        <v>61</v>
      </c>
      <c r="B61" s="74"/>
      <c r="C61" s="75">
        <v>4</v>
      </c>
      <c r="D61" s="75">
        <f>+C61*2</f>
        <v>8</v>
      </c>
      <c r="E61" s="77"/>
      <c r="F61" s="77"/>
      <c r="G61" s="77"/>
      <c r="H61" s="77"/>
      <c r="I61" s="78" t="s">
        <v>118</v>
      </c>
      <c r="J61" s="77"/>
      <c r="K61" s="77"/>
      <c r="N61" s="76" t="s">
        <v>63</v>
      </c>
      <c r="R61" s="76" t="s">
        <v>120</v>
      </c>
      <c r="Z61" s="76" t="s">
        <v>122</v>
      </c>
      <c r="AD61" s="78" t="s">
        <v>145</v>
      </c>
      <c r="AI61" s="78" t="s">
        <v>148</v>
      </c>
      <c r="AK61" s="79"/>
      <c r="AM61" s="78" t="s">
        <v>155</v>
      </c>
      <c r="AS61" s="4"/>
      <c r="AT61"/>
      <c r="AU61"/>
      <c r="AV61"/>
      <c r="AW61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44" s="76" customFormat="1" x14ac:dyDescent="0.25">
      <c r="A62" s="74" t="s">
        <v>65</v>
      </c>
      <c r="B62" s="74"/>
      <c r="C62" s="75">
        <v>3</v>
      </c>
      <c r="D62" s="75">
        <f>+C62*2</f>
        <v>6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T62" s="77"/>
      <c r="AE62" s="79"/>
      <c r="AL62" s="79"/>
      <c r="AS62" s="4"/>
      <c r="AT62"/>
      <c r="AU62"/>
      <c r="AV62"/>
      <c r="AW62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44" x14ac:dyDescent="0.25">
      <c r="A63" s="80" t="s">
        <v>66</v>
      </c>
      <c r="B63" s="80"/>
      <c r="C63" s="75">
        <v>8</v>
      </c>
      <c r="D63" s="75">
        <f>+C63*2</f>
        <v>16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6"/>
      <c r="R63" s="76"/>
      <c r="S63" s="76"/>
      <c r="T63" s="77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9"/>
      <c r="AF63" s="76"/>
      <c r="AG63" s="76"/>
      <c r="AH63" s="76"/>
      <c r="AI63" s="76"/>
      <c r="AJ63" s="76"/>
      <c r="AK63" s="76"/>
      <c r="AL63" s="79"/>
      <c r="AM63" s="76"/>
      <c r="AN63" s="76"/>
      <c r="AO63" s="76"/>
      <c r="AP63" s="76"/>
      <c r="AQ63" s="76"/>
      <c r="AR63" s="76"/>
      <c r="AT63"/>
      <c r="AU63"/>
      <c r="AV63"/>
      <c r="AW63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</row>
    <row r="64" spans="1:144" ht="12" x14ac:dyDescent="0.2">
      <c r="A64" s="42" t="s">
        <v>67</v>
      </c>
      <c r="B64" s="42"/>
      <c r="C64" s="43">
        <f>SUM(C60:C63)</f>
        <v>22</v>
      </c>
      <c r="D64" s="43">
        <f>SUM(D60:D63)</f>
        <v>65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4"/>
      <c r="AT64" s="44"/>
      <c r="AU64" s="44"/>
      <c r="AV64" s="44"/>
      <c r="AW64" s="4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pans="1:254" ht="12" x14ac:dyDescent="0.2">
      <c r="A65" s="44"/>
      <c r="B65" s="44"/>
      <c r="C65" s="60"/>
      <c r="D65" s="60"/>
      <c r="E65" s="7"/>
      <c r="F65" s="7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</row>
    <row r="66" spans="1:254" s="5" customFormat="1" ht="24" x14ac:dyDescent="0.2">
      <c r="A66" s="81" t="s">
        <v>68</v>
      </c>
      <c r="B66" s="81"/>
      <c r="C66" s="82">
        <f>+C64+C48</f>
        <v>171</v>
      </c>
      <c r="D66" s="82">
        <f>+D64+D48</f>
        <v>512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 spans="1:254" s="5" customFormat="1" ht="12" x14ac:dyDescent="0.2">
      <c r="A67" s="83" t="s">
        <v>69</v>
      </c>
      <c r="B67" s="83"/>
      <c r="C67" s="82">
        <f>+C66+C56</f>
        <v>184</v>
      </c>
      <c r="D67" s="82">
        <f>+D66+D56</f>
        <v>560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 spans="1:254" x14ac:dyDescent="0.25">
      <c r="A68"/>
      <c r="B68"/>
      <c r="C68" s="84"/>
      <c r="D68" s="8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</row>
    <row r="70" spans="1:254" ht="12" x14ac:dyDescent="0.2">
      <c r="A70" s="61" t="s">
        <v>116</v>
      </c>
      <c r="B70" s="6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</row>
    <row r="71" spans="1:254" ht="11.25" x14ac:dyDescent="0.2">
      <c r="A71" s="4" t="s">
        <v>117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</row>
    <row r="72" spans="1:254" ht="11.25" x14ac:dyDescent="0.2">
      <c r="A72" s="4" t="s">
        <v>149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</row>
    <row r="73" spans="1:254" ht="11.25" x14ac:dyDescent="0.2">
      <c r="A73" s="4" t="s">
        <v>151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</row>
    <row r="74" spans="1:254" ht="11.25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</row>
    <row r="75" spans="1:254" ht="11.25" x14ac:dyDescent="0.2">
      <c r="A75" s="124" t="s">
        <v>116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</row>
    <row r="76" spans="1:254" ht="11.25" x14ac:dyDescent="0.2">
      <c r="A76" s="4" t="s">
        <v>140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</row>
    <row r="77" spans="1:254" ht="11.25" x14ac:dyDescent="0.2">
      <c r="A77" s="4" t="s">
        <v>141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</row>
    <row r="78" spans="1:254" ht="11.25" x14ac:dyDescent="0.2">
      <c r="A78" s="4" t="s">
        <v>142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</row>
    <row r="79" spans="1:254" ht="11.25" x14ac:dyDescent="0.2">
      <c r="A79" s="4" t="s">
        <v>143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</row>
    <row r="80" spans="1:254" ht="11.25" x14ac:dyDescent="0.2">
      <c r="A80" s="4" t="s">
        <v>144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</row>
    <row r="81" spans="1:102" ht="11.25" x14ac:dyDescent="0.2">
      <c r="A81" s="4" t="s">
        <v>150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</row>
    <row r="82" spans="1:102" ht="11.25" x14ac:dyDescent="0.2">
      <c r="A82" s="4" t="s">
        <v>146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</row>
    <row r="83" spans="1:102" ht="11.25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</row>
    <row r="84" spans="1:102" ht="11.25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</row>
    <row r="85" spans="1:102" ht="11.25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</row>
    <row r="86" spans="1:102" ht="11.25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</row>
    <row r="87" spans="1:102" ht="11.25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</row>
    <row r="88" spans="1:102" ht="11.25" x14ac:dyDescent="0.2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</row>
    <row r="89" spans="1:102" ht="11.25" x14ac:dyDescent="0.2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</row>
    <row r="90" spans="1:102" ht="11.25" x14ac:dyDescent="0.2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</row>
    <row r="91" spans="1:102" ht="11.25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</row>
    <row r="92" spans="1:102" ht="11.25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</row>
    <row r="93" spans="1:102" ht="11.25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</row>
    <row r="94" spans="1:102" ht="11.25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</row>
    <row r="95" spans="1:102" ht="11.25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</row>
    <row r="96" spans="1:102" ht="11.25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</row>
    <row r="97" s="4" customFormat="1" ht="11.25" x14ac:dyDescent="0.2"/>
    <row r="98" s="4" customFormat="1" ht="11.25" x14ac:dyDescent="0.2"/>
    <row r="99" s="4" customFormat="1" ht="11.25" x14ac:dyDescent="0.2"/>
    <row r="100" s="4" customFormat="1" ht="11.25" x14ac:dyDescent="0.2"/>
    <row r="101" s="4" customFormat="1" ht="11.25" x14ac:dyDescent="0.2"/>
    <row r="102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82C2-CFA1-49C7-9B0C-5AD37482F1A1}">
  <sheetPr codeName="Hoja5"/>
  <dimension ref="A1:IT102"/>
  <sheetViews>
    <sheetView topLeftCell="A7" zoomScale="90" zoomScaleNormal="90" zoomScalePageLayoutView="125" workbookViewId="0">
      <selection activeCell="I17" sqref="I17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5" bestFit="1" customWidth="1"/>
    <col min="6" max="6" width="3" style="5" customWidth="1"/>
    <col min="7" max="7" width="2.5" style="7" customWidth="1"/>
    <col min="8" max="8" width="2.625" style="7" customWidth="1"/>
    <col min="9" max="16" width="2.5" style="7" customWidth="1"/>
    <col min="17" max="51" width="2.5" style="4" customWidth="1"/>
    <col min="103" max="110" width="3" style="4" customWidth="1"/>
    <col min="111" max="16384" width="9.125" style="4"/>
  </cols>
  <sheetData>
    <row r="1" spans="1:106" s="5" customFormat="1" ht="18" x14ac:dyDescent="0.25">
      <c r="A1" s="1" t="s">
        <v>100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</row>
    <row r="2" spans="1:106" x14ac:dyDescent="0.25">
      <c r="E2" s="7"/>
      <c r="F2" s="7"/>
      <c r="Q2" s="7"/>
      <c r="AZ2" s="4"/>
      <c r="CY2"/>
    </row>
    <row r="3" spans="1:106" x14ac:dyDescent="0.25">
      <c r="A3" s="8" t="s">
        <v>0</v>
      </c>
      <c r="B3" s="8"/>
      <c r="E3" s="7"/>
      <c r="F3" s="7"/>
      <c r="Q3" s="7"/>
      <c r="R3" s="7"/>
      <c r="S3" s="7"/>
      <c r="T3" s="7"/>
      <c r="U3" s="7"/>
      <c r="AZ3" s="4"/>
      <c r="BA3" s="4"/>
      <c r="BB3" s="4"/>
      <c r="BC3" s="4"/>
      <c r="CY3"/>
      <c r="CZ3"/>
      <c r="DA3"/>
      <c r="DB3"/>
    </row>
    <row r="4" spans="1:106" x14ac:dyDescent="0.25">
      <c r="A4" s="9" t="s">
        <v>113</v>
      </c>
      <c r="B4" s="9"/>
      <c r="C4" s="10"/>
      <c r="E4" s="7"/>
      <c r="F4" s="7"/>
      <c r="Q4" s="7"/>
      <c r="R4" s="7"/>
      <c r="S4" s="7"/>
      <c r="T4" s="7"/>
      <c r="U4" s="7"/>
      <c r="AZ4" s="4"/>
      <c r="BA4" s="4"/>
      <c r="BB4" s="4"/>
      <c r="BC4" s="4"/>
      <c r="CY4"/>
      <c r="CZ4"/>
      <c r="DA4"/>
      <c r="DB4"/>
    </row>
    <row r="5" spans="1:106" x14ac:dyDescent="0.25">
      <c r="A5" s="11" t="s">
        <v>2</v>
      </c>
      <c r="B5" s="11"/>
      <c r="C5" s="10"/>
      <c r="E5" s="7"/>
      <c r="F5" s="7"/>
      <c r="Q5" s="7"/>
      <c r="R5" s="7"/>
      <c r="S5" s="7"/>
      <c r="T5" s="7"/>
      <c r="U5" s="7"/>
      <c r="AZ5" s="4"/>
      <c r="BA5" s="4"/>
      <c r="BB5" s="4"/>
      <c r="BC5" s="4"/>
      <c r="CY5"/>
      <c r="CZ5"/>
      <c r="DA5"/>
      <c r="DB5"/>
    </row>
    <row r="6" spans="1:106" x14ac:dyDescent="0.25">
      <c r="A6" s="11" t="s">
        <v>103</v>
      </c>
      <c r="B6" s="11"/>
      <c r="C6" s="10"/>
      <c r="E6" s="7"/>
      <c r="F6" s="7"/>
      <c r="Q6" s="7"/>
      <c r="R6" s="7"/>
      <c r="S6" s="7"/>
      <c r="T6" s="7"/>
      <c r="U6" s="7"/>
      <c r="AZ6" s="4"/>
      <c r="BA6" s="4"/>
      <c r="BB6" s="4"/>
      <c r="BC6" s="4"/>
      <c r="CY6"/>
      <c r="CZ6"/>
      <c r="DA6"/>
      <c r="DB6"/>
    </row>
    <row r="7" spans="1:106" x14ac:dyDescent="0.25">
      <c r="E7" s="7"/>
      <c r="F7" s="7"/>
      <c r="K7" s="4"/>
      <c r="Q7" s="7"/>
      <c r="R7" s="7"/>
      <c r="S7" s="7"/>
      <c r="T7" s="7"/>
      <c r="U7" s="7"/>
      <c r="Y7" s="4" t="s">
        <v>108</v>
      </c>
      <c r="AH7" s="4" t="s">
        <v>110</v>
      </c>
      <c r="AZ7" s="4"/>
      <c r="BA7" s="4"/>
      <c r="BB7" s="4"/>
      <c r="BC7" s="4"/>
      <c r="CY7"/>
      <c r="CZ7"/>
      <c r="DA7"/>
      <c r="DB7"/>
    </row>
    <row r="8" spans="1:106" x14ac:dyDescent="0.25">
      <c r="A8" s="8" t="s">
        <v>3</v>
      </c>
      <c r="B8" s="8"/>
      <c r="E8" s="4"/>
      <c r="F8" s="4"/>
      <c r="H8" s="12"/>
      <c r="K8" s="4"/>
      <c r="M8" s="4"/>
      <c r="P8" s="4"/>
      <c r="W8" s="13" t="s">
        <v>5</v>
      </c>
      <c r="X8" s="13"/>
      <c r="Y8" s="4" t="s">
        <v>107</v>
      </c>
      <c r="AH8" s="4" t="s">
        <v>109</v>
      </c>
      <c r="BB8" s="4"/>
      <c r="CW8" s="4"/>
      <c r="CX8" s="4"/>
    </row>
    <row r="9" spans="1:106" x14ac:dyDescent="0.25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15" t="s">
        <v>34</v>
      </c>
      <c r="K9" s="96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5" t="s">
        <v>34</v>
      </c>
      <c r="S9" s="15" t="s">
        <v>34</v>
      </c>
      <c r="T9" s="15" t="s">
        <v>34</v>
      </c>
      <c r="U9" s="15" t="s">
        <v>34</v>
      </c>
      <c r="V9" s="17" t="s">
        <v>34</v>
      </c>
      <c r="W9" s="16" t="s">
        <v>34</v>
      </c>
      <c r="X9" s="16" t="s">
        <v>34</v>
      </c>
      <c r="Y9" s="101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01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15" t="s">
        <v>34</v>
      </c>
      <c r="AN9" s="15" t="s">
        <v>34</v>
      </c>
      <c r="AO9" s="15" t="s">
        <v>34</v>
      </c>
      <c r="AP9" s="15" t="s">
        <v>34</v>
      </c>
      <c r="AQ9" s="96" t="s">
        <v>34</v>
      </c>
      <c r="AR9" s="15" t="s">
        <v>34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</row>
    <row r="10" spans="1:106" ht="69" customHeight="1" x14ac:dyDescent="0.2">
      <c r="A10" s="18" t="s">
        <v>114</v>
      </c>
      <c r="B10" s="18" t="s">
        <v>8</v>
      </c>
      <c r="C10" s="19" t="s">
        <v>9</v>
      </c>
      <c r="D10" s="19" t="s">
        <v>10</v>
      </c>
      <c r="E10" s="100">
        <v>45370</v>
      </c>
      <c r="F10" s="100">
        <f t="shared" ref="F10:AR10" si="0">+E10+7</f>
        <v>45377</v>
      </c>
      <c r="G10" s="100">
        <f t="shared" si="0"/>
        <v>45384</v>
      </c>
      <c r="H10" s="100">
        <f t="shared" si="0"/>
        <v>45391</v>
      </c>
      <c r="I10" s="100">
        <f t="shared" si="0"/>
        <v>45398</v>
      </c>
      <c r="J10" s="100">
        <f t="shared" si="0"/>
        <v>45405</v>
      </c>
      <c r="K10" s="98">
        <f t="shared" si="0"/>
        <v>45412</v>
      </c>
      <c r="L10" s="100">
        <f t="shared" si="0"/>
        <v>45419</v>
      </c>
      <c r="M10" s="100">
        <f t="shared" si="0"/>
        <v>45426</v>
      </c>
      <c r="N10" s="100">
        <f t="shared" si="0"/>
        <v>45433</v>
      </c>
      <c r="O10" s="100">
        <f t="shared" si="0"/>
        <v>45440</v>
      </c>
      <c r="P10" s="100">
        <f t="shared" si="0"/>
        <v>45447</v>
      </c>
      <c r="Q10" s="100">
        <f t="shared" si="0"/>
        <v>45454</v>
      </c>
      <c r="R10" s="100">
        <f t="shared" si="0"/>
        <v>45461</v>
      </c>
      <c r="S10" s="20">
        <f t="shared" si="0"/>
        <v>45468</v>
      </c>
      <c r="T10" s="20">
        <f t="shared" si="0"/>
        <v>45475</v>
      </c>
      <c r="U10" s="20">
        <f t="shared" si="0"/>
        <v>45482</v>
      </c>
      <c r="V10" s="29">
        <f t="shared" si="0"/>
        <v>45489</v>
      </c>
      <c r="W10" s="49">
        <f t="shared" si="0"/>
        <v>45496</v>
      </c>
      <c r="X10" s="49">
        <f t="shared" si="0"/>
        <v>45503</v>
      </c>
      <c r="Y10" s="102">
        <f t="shared" si="0"/>
        <v>45510</v>
      </c>
      <c r="Z10" s="20">
        <f t="shared" si="0"/>
        <v>45517</v>
      </c>
      <c r="AA10" s="20">
        <f t="shared" si="0"/>
        <v>45524</v>
      </c>
      <c r="AB10" s="20">
        <f t="shared" si="0"/>
        <v>45531</v>
      </c>
      <c r="AC10" s="20">
        <f t="shared" si="0"/>
        <v>45538</v>
      </c>
      <c r="AD10" s="20">
        <f t="shared" si="0"/>
        <v>45545</v>
      </c>
      <c r="AE10" s="20">
        <f t="shared" si="0"/>
        <v>45552</v>
      </c>
      <c r="AF10" s="20">
        <f t="shared" si="0"/>
        <v>45559</v>
      </c>
      <c r="AG10" s="20">
        <f t="shared" si="0"/>
        <v>45566</v>
      </c>
      <c r="AH10" s="102">
        <f t="shared" si="0"/>
        <v>45573</v>
      </c>
      <c r="AI10" s="20">
        <f t="shared" si="0"/>
        <v>45580</v>
      </c>
      <c r="AJ10" s="20">
        <f t="shared" si="0"/>
        <v>45587</v>
      </c>
      <c r="AK10" s="20">
        <f t="shared" si="0"/>
        <v>45594</v>
      </c>
      <c r="AL10" s="20">
        <f t="shared" si="0"/>
        <v>45601</v>
      </c>
      <c r="AM10" s="20">
        <f t="shared" si="0"/>
        <v>45608</v>
      </c>
      <c r="AN10" s="20">
        <f t="shared" si="0"/>
        <v>45615</v>
      </c>
      <c r="AO10" s="20">
        <f t="shared" si="0"/>
        <v>45622</v>
      </c>
      <c r="AP10" s="20">
        <f t="shared" si="0"/>
        <v>45629</v>
      </c>
      <c r="AQ10" s="97">
        <f t="shared" si="0"/>
        <v>45636</v>
      </c>
      <c r="AR10" s="20">
        <f t="shared" si="0"/>
        <v>45643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</row>
    <row r="11" spans="1:106" ht="12" x14ac:dyDescent="0.2">
      <c r="A11" s="85" t="s">
        <v>11</v>
      </c>
      <c r="B11" s="86" t="s">
        <v>12</v>
      </c>
      <c r="C11" s="25">
        <f>SUM(E11:AR11)</f>
        <v>2</v>
      </c>
      <c r="D11" s="26">
        <f t="shared" ref="D11:D26" si="1">+C11*3</f>
        <v>6</v>
      </c>
      <c r="E11" s="27">
        <v>1</v>
      </c>
      <c r="F11" s="20"/>
      <c r="G11" s="22"/>
      <c r="H11" s="22"/>
      <c r="I11" s="22"/>
      <c r="J11" s="22"/>
      <c r="K11" s="28"/>
      <c r="L11" s="22"/>
      <c r="M11" s="22"/>
      <c r="N11" s="22"/>
      <c r="O11" s="22"/>
      <c r="P11" s="22"/>
      <c r="Q11" s="22"/>
      <c r="R11" s="29"/>
      <c r="S11" s="29"/>
      <c r="T11" s="29"/>
      <c r="U11" s="29"/>
      <c r="V11" s="22"/>
      <c r="W11" s="21"/>
      <c r="X11" s="21"/>
      <c r="Y11" s="30">
        <v>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</row>
    <row r="12" spans="1:106" ht="12" x14ac:dyDescent="0.2">
      <c r="A12" s="23" t="s">
        <v>13</v>
      </c>
      <c r="B12" s="23" t="s">
        <v>14</v>
      </c>
      <c r="C12" s="25">
        <f t="shared" ref="C12:C26" si="2">SUM(E12:AR12)</f>
        <v>1</v>
      </c>
      <c r="D12" s="26">
        <f t="shared" si="1"/>
        <v>3</v>
      </c>
      <c r="E12" s="31"/>
      <c r="F12" s="27">
        <v>1</v>
      </c>
      <c r="G12" s="28"/>
      <c r="H12" s="28"/>
      <c r="I12" s="28"/>
      <c r="J12" s="31"/>
      <c r="K12" s="31"/>
      <c r="L12" s="31"/>
      <c r="M12" s="31"/>
      <c r="N12" s="31"/>
      <c r="O12" s="31"/>
      <c r="P12" s="31"/>
      <c r="Q12" s="31"/>
      <c r="R12" s="28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6" ht="12" x14ac:dyDescent="0.2">
      <c r="A13" s="103" t="s">
        <v>37</v>
      </c>
      <c r="B13" s="23" t="s">
        <v>105</v>
      </c>
      <c r="C13" s="25">
        <f t="shared" si="2"/>
        <v>3</v>
      </c>
      <c r="D13" s="26">
        <f t="shared" si="1"/>
        <v>9</v>
      </c>
      <c r="E13" s="31"/>
      <c r="F13" s="93"/>
      <c r="G13" s="27">
        <v>1</v>
      </c>
      <c r="H13" s="27">
        <v>1</v>
      </c>
      <c r="I13" s="27">
        <v>1</v>
      </c>
      <c r="J13" s="28"/>
      <c r="K13" s="17"/>
      <c r="L13" s="17"/>
      <c r="M13" s="31"/>
      <c r="N13" s="31"/>
      <c r="O13" s="31"/>
      <c r="P13" s="31"/>
      <c r="Q13" s="31"/>
      <c r="R13" s="31"/>
      <c r="S13" s="31"/>
      <c r="T13" s="31"/>
      <c r="U13" s="31"/>
      <c r="V13" s="17"/>
      <c r="W13" s="16"/>
      <c r="X13" s="16"/>
      <c r="Y13" s="17"/>
      <c r="Z13" s="17"/>
      <c r="AA13" s="17"/>
      <c r="AB13" s="17"/>
      <c r="AC13" s="36"/>
      <c r="AD13" s="36"/>
      <c r="AE13" s="36"/>
      <c r="AF13" s="36"/>
      <c r="AG13" s="36"/>
      <c r="AH13" s="36"/>
      <c r="AI13" s="37"/>
      <c r="AJ13" s="36"/>
      <c r="AK13" s="36"/>
      <c r="AL13" s="36"/>
      <c r="AM13" s="36"/>
      <c r="AN13" s="36"/>
      <c r="AO13" s="36"/>
      <c r="AP13" s="36"/>
      <c r="AQ13" s="36"/>
      <c r="AR13" s="36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6" ht="12" x14ac:dyDescent="0.2">
      <c r="A14" s="103" t="s">
        <v>78</v>
      </c>
      <c r="B14" s="23" t="s">
        <v>40</v>
      </c>
      <c r="C14" s="25">
        <f t="shared" si="2"/>
        <v>3</v>
      </c>
      <c r="D14" s="26">
        <f t="shared" si="1"/>
        <v>9</v>
      </c>
      <c r="E14" s="31"/>
      <c r="F14" s="31"/>
      <c r="G14" s="31"/>
      <c r="H14" s="31"/>
      <c r="I14" s="31"/>
      <c r="J14" s="27">
        <v>1</v>
      </c>
      <c r="K14" s="27">
        <v>1</v>
      </c>
      <c r="L14" s="27">
        <v>1</v>
      </c>
      <c r="M14" s="31"/>
      <c r="N14" s="31"/>
      <c r="O14" s="31"/>
      <c r="P14" s="31"/>
      <c r="Q14" s="31"/>
      <c r="R14" s="31"/>
      <c r="S14" s="31"/>
      <c r="T14" s="31"/>
      <c r="U14" s="31"/>
      <c r="V14" s="28"/>
      <c r="W14" s="55"/>
      <c r="X14" s="55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5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6" ht="12" x14ac:dyDescent="0.2">
      <c r="A15" s="103" t="s">
        <v>16</v>
      </c>
      <c r="B15" s="23" t="s">
        <v>17</v>
      </c>
      <c r="C15" s="25">
        <f t="shared" si="2"/>
        <v>3</v>
      </c>
      <c r="D15" s="26">
        <f t="shared" si="1"/>
        <v>9</v>
      </c>
      <c r="E15" s="31"/>
      <c r="F15" s="31"/>
      <c r="G15" s="31"/>
      <c r="H15" s="31"/>
      <c r="I15" s="31"/>
      <c r="J15" s="31"/>
      <c r="K15" s="31"/>
      <c r="L15" s="31"/>
      <c r="M15" s="35">
        <v>1</v>
      </c>
      <c r="N15" s="35">
        <v>1</v>
      </c>
      <c r="O15" s="35">
        <v>1</v>
      </c>
      <c r="P15" s="31"/>
      <c r="Q15" s="31"/>
      <c r="R15" s="31"/>
      <c r="S15" s="31"/>
      <c r="T15" s="28"/>
      <c r="U15" s="31"/>
      <c r="V15" s="28"/>
      <c r="W15" s="32"/>
      <c r="X15" s="32"/>
      <c r="Y15" s="28"/>
      <c r="Z15" s="31"/>
      <c r="AA15" s="31"/>
      <c r="AB15" s="31"/>
      <c r="AC15" s="31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6" ht="12" x14ac:dyDescent="0.2">
      <c r="A16" s="23" t="s">
        <v>22</v>
      </c>
      <c r="B16" s="23" t="s">
        <v>23</v>
      </c>
      <c r="C16" s="25">
        <f t="shared" si="2"/>
        <v>2</v>
      </c>
      <c r="D16" s="26">
        <f t="shared" si="1"/>
        <v>6</v>
      </c>
      <c r="E16" s="28"/>
      <c r="F16" s="28"/>
      <c r="G16" s="28"/>
      <c r="H16" s="28"/>
      <c r="I16" s="31"/>
      <c r="J16" s="31"/>
      <c r="K16" s="31"/>
      <c r="L16" s="31"/>
      <c r="M16" s="31"/>
      <c r="N16" s="31"/>
      <c r="O16" s="31"/>
      <c r="P16" s="27">
        <v>1</v>
      </c>
      <c r="Q16" s="27">
        <v>1</v>
      </c>
      <c r="R16" s="31"/>
      <c r="S16" s="31"/>
      <c r="T16" s="31"/>
      <c r="U16" s="31"/>
      <c r="V16" s="28"/>
      <c r="W16" s="32"/>
      <c r="X16" s="32"/>
      <c r="Y16" s="28"/>
      <c r="Z16" s="31"/>
      <c r="AA16" s="31"/>
      <c r="AB16" s="31"/>
      <c r="AC16" s="31"/>
      <c r="AD16" s="31"/>
      <c r="AE16" s="31"/>
      <c r="AF16" s="31"/>
      <c r="AG16" s="31"/>
      <c r="AH16" s="31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ht="12" x14ac:dyDescent="0.2">
      <c r="A17" s="23" t="s">
        <v>106</v>
      </c>
      <c r="B17" s="23" t="s">
        <v>23</v>
      </c>
      <c r="C17" s="25">
        <f t="shared" si="2"/>
        <v>2</v>
      </c>
      <c r="D17" s="26">
        <f t="shared" si="1"/>
        <v>6</v>
      </c>
      <c r="E17" s="28"/>
      <c r="F17" s="28"/>
      <c r="G17" s="28"/>
      <c r="H17" s="28"/>
      <c r="I17" s="28"/>
      <c r="J17" s="31"/>
      <c r="K17" s="31"/>
      <c r="L17" s="31"/>
      <c r="M17" s="31"/>
      <c r="N17" s="31"/>
      <c r="O17" s="31"/>
      <c r="P17" s="31"/>
      <c r="Q17" s="28"/>
      <c r="R17" s="27">
        <v>1</v>
      </c>
      <c r="S17" s="27">
        <v>1</v>
      </c>
      <c r="T17" s="31"/>
      <c r="U17" s="31"/>
      <c r="V17" s="28"/>
      <c r="W17" s="32"/>
      <c r="X17" s="32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28"/>
      <c r="AM17" s="28"/>
      <c r="AN17" s="28"/>
      <c r="AO17" s="28"/>
      <c r="AP17" s="28"/>
      <c r="AQ17" s="28"/>
      <c r="AR17" s="28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</row>
    <row r="18" spans="1:102" ht="12" x14ac:dyDescent="0.2">
      <c r="A18" s="23" t="s">
        <v>71</v>
      </c>
      <c r="B18" s="23" t="s">
        <v>19</v>
      </c>
      <c r="C18" s="25">
        <f t="shared" si="2"/>
        <v>2</v>
      </c>
      <c r="D18" s="26">
        <f>+C18*3</f>
        <v>6</v>
      </c>
      <c r="E18" s="36"/>
      <c r="F18" s="36"/>
      <c r="G18" s="28"/>
      <c r="H18" s="28"/>
      <c r="I18" s="28"/>
      <c r="J18" s="31"/>
      <c r="K18" s="31"/>
      <c r="L18" s="31"/>
      <c r="M18" s="28"/>
      <c r="N18" s="28"/>
      <c r="O18" s="28"/>
      <c r="P18" s="17"/>
      <c r="Q18" s="17"/>
      <c r="R18" s="17"/>
      <c r="S18" s="31"/>
      <c r="T18" s="40">
        <v>1</v>
      </c>
      <c r="U18" s="40">
        <v>1</v>
      </c>
      <c r="V18" s="17"/>
      <c r="W18" s="16"/>
      <c r="X18" s="16"/>
      <c r="Y18" s="17"/>
      <c r="Z18" s="17"/>
      <c r="AA18" s="28"/>
      <c r="AB18" s="28"/>
      <c r="AC18" s="28"/>
      <c r="AD18" s="28"/>
      <c r="AE18" s="31"/>
      <c r="AF18" s="31"/>
      <c r="AG18" s="31"/>
      <c r="AH18" s="36"/>
      <c r="AI18" s="36"/>
      <c r="AJ18" s="28"/>
      <c r="AK18" s="28"/>
      <c r="AL18" s="31"/>
      <c r="AM18" s="31"/>
      <c r="AN18" s="31"/>
      <c r="AO18" s="31"/>
      <c r="AP18" s="36"/>
      <c r="AQ18" s="31"/>
      <c r="AR18" s="31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</row>
    <row r="19" spans="1:102" s="14" customFormat="1" ht="12" x14ac:dyDescent="0.2">
      <c r="A19" s="125" t="s">
        <v>136</v>
      </c>
      <c r="B19" s="23" t="s">
        <v>137</v>
      </c>
      <c r="C19" s="25">
        <f t="shared" si="2"/>
        <v>3</v>
      </c>
      <c r="D19" s="25">
        <f>+C19*3</f>
        <v>9</v>
      </c>
      <c r="E19" s="15"/>
      <c r="F19" s="15"/>
      <c r="G19" s="109"/>
      <c r="H19" s="112"/>
      <c r="I19" s="112"/>
      <c r="J19" s="112"/>
      <c r="K19" s="112"/>
      <c r="L19" s="112"/>
      <c r="M19" s="112"/>
      <c r="N19" s="23"/>
      <c r="O19" s="23"/>
      <c r="P19" s="23"/>
      <c r="Q19" s="112"/>
      <c r="R19" s="112"/>
      <c r="S19" s="112"/>
      <c r="T19" s="112"/>
      <c r="U19" s="112"/>
      <c r="V19" s="112"/>
      <c r="W19" s="107"/>
      <c r="X19" s="108"/>
      <c r="Y19" s="23"/>
      <c r="Z19" s="119">
        <v>1</v>
      </c>
      <c r="AA19" s="119">
        <v>1</v>
      </c>
      <c r="AB19" s="119">
        <v>1</v>
      </c>
      <c r="AC19" s="23"/>
      <c r="AD19" s="23"/>
      <c r="AE19" s="23"/>
      <c r="AF19" s="110"/>
      <c r="AG19" s="110"/>
      <c r="AH19" s="110"/>
      <c r="AI19" s="23"/>
      <c r="AJ19" s="23"/>
      <c r="AK19" s="23"/>
      <c r="AL19" s="23"/>
      <c r="AM19" s="23"/>
      <c r="AN19" s="23"/>
      <c r="AO19" s="23"/>
      <c r="AP19" s="23"/>
      <c r="AQ19" s="109"/>
      <c r="AR19" s="23"/>
      <c r="AU19" s="115"/>
      <c r="AV19" s="115"/>
      <c r="AW19" s="115"/>
      <c r="AX19" s="115"/>
    </row>
    <row r="20" spans="1:102" s="14" customFormat="1" ht="12" x14ac:dyDescent="0.2">
      <c r="A20" s="23" t="s">
        <v>134</v>
      </c>
      <c r="B20" s="23" t="s">
        <v>135</v>
      </c>
      <c r="C20" s="25">
        <f t="shared" si="2"/>
        <v>3</v>
      </c>
      <c r="D20" s="25">
        <f>+C20*3</f>
        <v>9</v>
      </c>
      <c r="E20" s="15"/>
      <c r="F20" s="15"/>
      <c r="G20" s="120"/>
      <c r="H20" s="23"/>
      <c r="I20" s="23"/>
      <c r="J20" s="23"/>
      <c r="K20" s="23"/>
      <c r="L20" s="23"/>
      <c r="M20" s="23"/>
      <c r="N20" s="23"/>
      <c r="O20" s="23"/>
      <c r="P20" s="23"/>
      <c r="Q20" s="112"/>
      <c r="R20" s="112"/>
      <c r="S20" s="23"/>
      <c r="T20" s="23"/>
      <c r="U20" s="23"/>
      <c r="V20" s="23"/>
      <c r="W20" s="108"/>
      <c r="X20" s="108"/>
      <c r="Y20" s="112"/>
      <c r="Z20" s="23"/>
      <c r="AA20" s="23"/>
      <c r="AB20" s="23"/>
      <c r="AC20" s="119">
        <v>1</v>
      </c>
      <c r="AD20" s="119">
        <v>1</v>
      </c>
      <c r="AE20" s="119">
        <v>1</v>
      </c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120"/>
      <c r="AT20" s="123"/>
    </row>
    <row r="21" spans="1:102" s="14" customFormat="1" ht="12" x14ac:dyDescent="0.2">
      <c r="A21" s="23" t="s">
        <v>125</v>
      </c>
      <c r="B21" s="23" t="s">
        <v>43</v>
      </c>
      <c r="C21" s="25">
        <f t="shared" si="2"/>
        <v>3</v>
      </c>
      <c r="D21" s="25">
        <f>+C21*3</f>
        <v>9</v>
      </c>
      <c r="E21" s="15"/>
      <c r="F21" s="15"/>
      <c r="G21" s="109"/>
      <c r="H21" s="109"/>
      <c r="I21" s="23"/>
      <c r="J21" s="23"/>
      <c r="K21" s="23"/>
      <c r="L21" s="23"/>
      <c r="M21" s="23"/>
      <c r="N21" s="23"/>
      <c r="O21" s="106"/>
      <c r="P21" s="106"/>
      <c r="Q21" s="106"/>
      <c r="R21" s="106"/>
      <c r="S21" s="106"/>
      <c r="T21" s="106"/>
      <c r="U21" s="106"/>
      <c r="V21" s="106"/>
      <c r="W21" s="107"/>
      <c r="X21" s="108"/>
      <c r="Y21" s="23"/>
      <c r="Z21" s="109"/>
      <c r="AA21" s="23"/>
      <c r="AB21" s="23"/>
      <c r="AC21" s="23"/>
      <c r="AD21" s="23"/>
      <c r="AE21" s="23"/>
      <c r="AF21" s="116">
        <v>1</v>
      </c>
      <c r="AG21" s="116">
        <v>1</v>
      </c>
      <c r="AH21" s="116">
        <v>1</v>
      </c>
      <c r="AI21" s="106"/>
      <c r="AJ21" s="106"/>
      <c r="AK21" s="23"/>
      <c r="AL21" s="23"/>
      <c r="AM21" s="23"/>
      <c r="AN21" s="106"/>
      <c r="AO21" s="106"/>
      <c r="AP21" s="106"/>
      <c r="AQ21" s="106"/>
      <c r="AR21" s="106"/>
      <c r="AU21" s="111"/>
      <c r="AV21" s="111"/>
      <c r="AW21" s="111"/>
      <c r="AX21" s="111"/>
    </row>
    <row r="22" spans="1:102" s="14" customFormat="1" ht="12" x14ac:dyDescent="0.2">
      <c r="A22" s="126" t="s">
        <v>128</v>
      </c>
      <c r="B22" s="23" t="s">
        <v>19</v>
      </c>
      <c r="C22" s="25">
        <f t="shared" si="2"/>
        <v>2</v>
      </c>
      <c r="D22" s="25">
        <f>+C22*3</f>
        <v>6</v>
      </c>
      <c r="E22" s="15"/>
      <c r="F22" s="15"/>
      <c r="G22" s="120"/>
      <c r="H22" s="23"/>
      <c r="I22" s="23"/>
      <c r="J22" s="23"/>
      <c r="K22" s="23"/>
      <c r="L22" s="23"/>
      <c r="M22" s="23"/>
      <c r="N22" s="112"/>
      <c r="O22" s="112"/>
      <c r="P22" s="112"/>
      <c r="Q22" s="112"/>
      <c r="R22" s="112"/>
      <c r="S22" s="23"/>
      <c r="T22" s="23"/>
      <c r="U22" s="23"/>
      <c r="V22" s="23"/>
      <c r="W22" s="114"/>
      <c r="X22" s="114"/>
      <c r="Y22" s="23"/>
      <c r="Z22" s="110"/>
      <c r="AA22" s="23"/>
      <c r="AB22" s="23"/>
      <c r="AC22" s="23"/>
      <c r="AD22" s="23"/>
      <c r="AE22" s="23"/>
      <c r="AF22" s="23"/>
      <c r="AG22" s="112"/>
      <c r="AH22" s="112"/>
      <c r="AI22" s="121">
        <v>1</v>
      </c>
      <c r="AJ22" s="121">
        <v>1</v>
      </c>
      <c r="AK22" s="23"/>
      <c r="AL22" s="23"/>
      <c r="AM22" s="23"/>
      <c r="AN22" s="112"/>
      <c r="AO22" s="112"/>
      <c r="AP22" s="23"/>
      <c r="AQ22" s="23"/>
      <c r="AR22" s="23"/>
      <c r="AT22" s="115"/>
    </row>
    <row r="23" spans="1:102" s="14" customFormat="1" ht="12" x14ac:dyDescent="0.2">
      <c r="A23" s="125" t="s">
        <v>126</v>
      </c>
      <c r="B23" s="23" t="s">
        <v>127</v>
      </c>
      <c r="C23" s="25">
        <f t="shared" si="2"/>
        <v>3</v>
      </c>
      <c r="D23" s="25">
        <f t="shared" ref="D23" si="3">+C23*3</f>
        <v>9</v>
      </c>
      <c r="E23" s="15"/>
      <c r="F23" s="23"/>
      <c r="G23" s="23"/>
      <c r="H23" s="23"/>
      <c r="I23" s="23"/>
      <c r="J23" s="23"/>
      <c r="K23" s="23"/>
      <c r="L23" s="117"/>
      <c r="M23" s="117"/>
      <c r="N23" s="117"/>
      <c r="O23" s="117"/>
      <c r="P23" s="117"/>
      <c r="Q23" s="117"/>
      <c r="R23" s="117"/>
      <c r="S23" s="106"/>
      <c r="T23" s="106"/>
      <c r="U23" s="106"/>
      <c r="V23" s="106"/>
      <c r="W23" s="118"/>
      <c r="X23" s="118"/>
      <c r="Y23" s="23"/>
      <c r="Z23" s="117"/>
      <c r="AA23" s="106"/>
      <c r="AB23" s="106"/>
      <c r="AC23" s="106"/>
      <c r="AD23" s="106"/>
      <c r="AE23" s="106"/>
      <c r="AF23" s="23"/>
      <c r="AG23" s="23"/>
      <c r="AH23" s="23"/>
      <c r="AI23" s="23"/>
      <c r="AJ23" s="23"/>
      <c r="AK23" s="119">
        <v>1</v>
      </c>
      <c r="AL23" s="119">
        <v>1</v>
      </c>
      <c r="AM23" s="119">
        <v>1</v>
      </c>
      <c r="AN23" s="23"/>
      <c r="AO23" s="23"/>
      <c r="AP23" s="106"/>
      <c r="AQ23" s="106"/>
      <c r="AR23" s="106"/>
      <c r="AT23" s="111"/>
    </row>
    <row r="24" spans="1:102" ht="12" x14ac:dyDescent="0.2">
      <c r="A24" s="23" t="s">
        <v>28</v>
      </c>
      <c r="B24" s="23" t="s">
        <v>19</v>
      </c>
      <c r="C24" s="25">
        <f t="shared" si="2"/>
        <v>2</v>
      </c>
      <c r="D24" s="26">
        <f t="shared" si="1"/>
        <v>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1"/>
      <c r="S24" s="31"/>
      <c r="T24" s="31"/>
      <c r="U24" s="31"/>
      <c r="V24" s="31"/>
      <c r="W24" s="41"/>
      <c r="X24" s="41"/>
      <c r="Y24" s="31"/>
      <c r="Z24" s="31"/>
      <c r="AA24" s="31"/>
      <c r="AB24" s="17"/>
      <c r="AC24" s="17"/>
      <c r="AD24" s="17"/>
      <c r="AE24" s="17"/>
      <c r="AF24" s="31"/>
      <c r="AG24" s="31"/>
      <c r="AH24" s="17"/>
      <c r="AI24" s="17"/>
      <c r="AJ24" s="17"/>
      <c r="AK24" s="31"/>
      <c r="AL24" s="31"/>
      <c r="AM24" s="31"/>
      <c r="AN24" s="35">
        <v>1</v>
      </c>
      <c r="AO24" s="35">
        <v>1</v>
      </c>
      <c r="AP24" s="28"/>
      <c r="AQ24" s="36"/>
      <c r="AR24" s="36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ht="12" x14ac:dyDescent="0.2">
      <c r="A25" s="85" t="s">
        <v>29</v>
      </c>
      <c r="B25" s="85" t="s">
        <v>14</v>
      </c>
      <c r="C25" s="25">
        <f t="shared" si="2"/>
        <v>2</v>
      </c>
      <c r="D25" s="26">
        <f t="shared" si="1"/>
        <v>6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41"/>
      <c r="X25" s="41"/>
      <c r="Y25" s="31"/>
      <c r="Z25" s="28"/>
      <c r="AA25" s="28"/>
      <c r="AB25" s="28"/>
      <c r="AC25" s="28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35">
        <v>1</v>
      </c>
      <c r="AQ25" s="35">
        <v>1</v>
      </c>
      <c r="AR25" s="39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ht="12" x14ac:dyDescent="0.2">
      <c r="A26" s="85" t="s">
        <v>30</v>
      </c>
      <c r="B26" s="85" t="s">
        <v>31</v>
      </c>
      <c r="C26" s="25">
        <f t="shared" si="2"/>
        <v>2</v>
      </c>
      <c r="D26" s="26">
        <f t="shared" si="1"/>
        <v>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0">
        <v>1</v>
      </c>
      <c r="W26" s="41"/>
      <c r="X26" s="41"/>
      <c r="Y26" s="31"/>
      <c r="Z26" s="31"/>
      <c r="AA26" s="31"/>
      <c r="AB26" s="31"/>
      <c r="AC26" s="31"/>
      <c r="AD26" s="31"/>
      <c r="AE26" s="17"/>
      <c r="AF26" s="17"/>
      <c r="AG26" s="39"/>
      <c r="AH26" s="39"/>
      <c r="AI26" s="39"/>
      <c r="AJ26" s="39"/>
      <c r="AK26" s="28"/>
      <c r="AL26" s="28"/>
      <c r="AM26" s="28"/>
      <c r="AN26" s="28"/>
      <c r="AO26" s="28"/>
      <c r="AP26" s="31"/>
      <c r="AQ26" s="28"/>
      <c r="AR26" s="27">
        <v>1</v>
      </c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ht="12" x14ac:dyDescent="0.2">
      <c r="A27" s="42" t="s">
        <v>32</v>
      </c>
      <c r="B27" s="42"/>
      <c r="C27" s="43">
        <f>SUM(C11:C26)</f>
        <v>38</v>
      </c>
      <c r="D27" s="43">
        <f>SUM(D11:D26)</f>
        <v>114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ht="12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ht="12" x14ac:dyDescent="0.2">
      <c r="A29" s="44"/>
      <c r="B29" s="44"/>
      <c r="C29" s="44"/>
      <c r="D29" s="44"/>
      <c r="E29" s="44"/>
      <c r="F29" s="4" t="s">
        <v>112</v>
      </c>
      <c r="G29" s="44"/>
      <c r="H29" s="44"/>
      <c r="I29" s="44"/>
      <c r="J29" s="44"/>
      <c r="K29" s="4"/>
      <c r="L29" s="44"/>
      <c r="M29" s="44"/>
      <c r="N29" s="44"/>
      <c r="O29" s="44"/>
      <c r="P29" s="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C29" s="44"/>
      <c r="AD29" s="44"/>
      <c r="AE29" s="44"/>
      <c r="AF29" s="44"/>
      <c r="AG29" s="44"/>
      <c r="AH29" s="44"/>
      <c r="AI29" s="44"/>
      <c r="AJ29" s="44"/>
      <c r="AL29" s="44"/>
      <c r="AM29" s="44"/>
      <c r="AN29" s="44"/>
      <c r="AO29" s="44"/>
      <c r="AP29" s="44"/>
      <c r="AQ29" s="44"/>
      <c r="AR29" s="44"/>
      <c r="AS29" s="4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x14ac:dyDescent="0.25">
      <c r="E30"/>
      <c r="F30" s="4" t="s">
        <v>111</v>
      </c>
      <c r="H30" s="4"/>
      <c r="I30"/>
      <c r="K30" s="4"/>
      <c r="O30" s="4"/>
      <c r="P30" s="4"/>
      <c r="R30"/>
      <c r="W30" s="13" t="s">
        <v>5</v>
      </c>
      <c r="X30" s="13"/>
      <c r="Z30"/>
      <c r="AL30"/>
      <c r="AM30"/>
      <c r="AN30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x14ac:dyDescent="0.25">
      <c r="A31" s="45"/>
      <c r="B31" s="45"/>
      <c r="C31"/>
      <c r="D31"/>
      <c r="E31" s="17" t="s">
        <v>51</v>
      </c>
      <c r="F31" s="46" t="s">
        <v>51</v>
      </c>
      <c r="G31" s="17" t="s">
        <v>51</v>
      </c>
      <c r="H31" s="17" t="s">
        <v>51</v>
      </c>
      <c r="I31" s="17" t="s">
        <v>51</v>
      </c>
      <c r="J31" s="17" t="s">
        <v>51</v>
      </c>
      <c r="K31" s="96" t="s">
        <v>51</v>
      </c>
      <c r="L31" s="17" t="s">
        <v>51</v>
      </c>
      <c r="M31" s="17" t="s">
        <v>51</v>
      </c>
      <c r="N31" s="17" t="s">
        <v>51</v>
      </c>
      <c r="O31" s="17" t="s">
        <v>51</v>
      </c>
      <c r="P31" s="17" t="s">
        <v>51</v>
      </c>
      <c r="Q31" s="17" t="s">
        <v>51</v>
      </c>
      <c r="R31" s="17" t="s">
        <v>51</v>
      </c>
      <c r="S31" s="17" t="s">
        <v>51</v>
      </c>
      <c r="T31" s="17" t="s">
        <v>51</v>
      </c>
      <c r="U31" s="17" t="s">
        <v>51</v>
      </c>
      <c r="V31" s="17" t="s">
        <v>51</v>
      </c>
      <c r="W31" s="16" t="s">
        <v>51</v>
      </c>
      <c r="X31" s="16" t="s">
        <v>51</v>
      </c>
      <c r="Y31" s="17" t="s">
        <v>51</v>
      </c>
      <c r="Z31" s="17" t="s">
        <v>51</v>
      </c>
      <c r="AA31" s="17" t="s">
        <v>51</v>
      </c>
      <c r="AB31" s="96" t="s">
        <v>51</v>
      </c>
      <c r="AC31" s="17" t="s">
        <v>51</v>
      </c>
      <c r="AD31" s="17" t="s">
        <v>51</v>
      </c>
      <c r="AE31" s="17" t="s">
        <v>51</v>
      </c>
      <c r="AF31" s="17" t="s">
        <v>51</v>
      </c>
      <c r="AG31" s="17" t="s">
        <v>51</v>
      </c>
      <c r="AH31" s="17" t="s">
        <v>51</v>
      </c>
      <c r="AI31" s="17" t="s">
        <v>51</v>
      </c>
      <c r="AJ31" s="17" t="s">
        <v>51</v>
      </c>
      <c r="AK31" s="96" t="s">
        <v>51</v>
      </c>
      <c r="AL31" s="17" t="s">
        <v>51</v>
      </c>
      <c r="AM31" s="17" t="s">
        <v>51</v>
      </c>
      <c r="AN31" s="17" t="s">
        <v>51</v>
      </c>
      <c r="AO31" s="17" t="s">
        <v>51</v>
      </c>
      <c r="AP31" s="17" t="s">
        <v>51</v>
      </c>
      <c r="AQ31" s="17" t="s">
        <v>51</v>
      </c>
      <c r="AR31" s="17" t="s">
        <v>51</v>
      </c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ht="78" customHeight="1" x14ac:dyDescent="0.2">
      <c r="A32" s="47" t="s">
        <v>115</v>
      </c>
      <c r="B32" s="47"/>
      <c r="C32" s="19" t="s">
        <v>9</v>
      </c>
      <c r="D32" s="19" t="s">
        <v>10</v>
      </c>
      <c r="E32" s="29">
        <v>45372</v>
      </c>
      <c r="F32" s="48">
        <f t="shared" ref="F32:AR32" si="4">+E32+7</f>
        <v>45379</v>
      </c>
      <c r="G32" s="94">
        <f t="shared" si="4"/>
        <v>45386</v>
      </c>
      <c r="H32" s="94">
        <f t="shared" si="4"/>
        <v>45393</v>
      </c>
      <c r="I32" s="94">
        <f t="shared" si="4"/>
        <v>45400</v>
      </c>
      <c r="J32" s="94">
        <f t="shared" si="4"/>
        <v>45407</v>
      </c>
      <c r="K32" s="98">
        <f t="shared" si="4"/>
        <v>45414</v>
      </c>
      <c r="L32" s="94">
        <f t="shared" si="4"/>
        <v>45421</v>
      </c>
      <c r="M32" s="94">
        <f t="shared" si="4"/>
        <v>45428</v>
      </c>
      <c r="N32" s="94">
        <f t="shared" si="4"/>
        <v>45435</v>
      </c>
      <c r="O32" s="94">
        <f t="shared" si="4"/>
        <v>45442</v>
      </c>
      <c r="P32" s="94">
        <f t="shared" si="4"/>
        <v>45449</v>
      </c>
      <c r="Q32" s="29">
        <f t="shared" si="4"/>
        <v>45456</v>
      </c>
      <c r="R32" s="29">
        <f t="shared" si="4"/>
        <v>45463</v>
      </c>
      <c r="S32" s="29">
        <f t="shared" si="4"/>
        <v>45470</v>
      </c>
      <c r="T32" s="29">
        <f t="shared" si="4"/>
        <v>45477</v>
      </c>
      <c r="U32" s="29">
        <f t="shared" si="4"/>
        <v>45484</v>
      </c>
      <c r="V32" s="29">
        <f t="shared" si="4"/>
        <v>45491</v>
      </c>
      <c r="W32" s="49">
        <f t="shared" si="4"/>
        <v>45498</v>
      </c>
      <c r="X32" s="49">
        <f t="shared" si="4"/>
        <v>45505</v>
      </c>
      <c r="Y32" s="94">
        <f t="shared" si="4"/>
        <v>45512</v>
      </c>
      <c r="Z32" s="94">
        <f t="shared" si="4"/>
        <v>45519</v>
      </c>
      <c r="AA32" s="94">
        <f t="shared" si="4"/>
        <v>45526</v>
      </c>
      <c r="AB32" s="98">
        <f t="shared" si="4"/>
        <v>45533</v>
      </c>
      <c r="AC32" s="94">
        <f t="shared" si="4"/>
        <v>45540</v>
      </c>
      <c r="AD32" s="94">
        <f t="shared" si="4"/>
        <v>45547</v>
      </c>
      <c r="AE32" s="94">
        <f t="shared" si="4"/>
        <v>45554</v>
      </c>
      <c r="AF32" s="94">
        <f t="shared" si="4"/>
        <v>45561</v>
      </c>
      <c r="AG32" s="94">
        <f t="shared" si="4"/>
        <v>45568</v>
      </c>
      <c r="AH32" s="94">
        <f t="shared" si="4"/>
        <v>45575</v>
      </c>
      <c r="AI32" s="94">
        <f t="shared" si="4"/>
        <v>45582</v>
      </c>
      <c r="AJ32" s="94">
        <f t="shared" si="4"/>
        <v>45589</v>
      </c>
      <c r="AK32" s="98">
        <f t="shared" si="4"/>
        <v>45596</v>
      </c>
      <c r="AL32" s="94">
        <f t="shared" si="4"/>
        <v>45603</v>
      </c>
      <c r="AM32" s="94">
        <f t="shared" si="4"/>
        <v>45610</v>
      </c>
      <c r="AN32" s="29">
        <f t="shared" si="4"/>
        <v>45617</v>
      </c>
      <c r="AO32" s="29">
        <f t="shared" si="4"/>
        <v>45624</v>
      </c>
      <c r="AP32" s="29">
        <f t="shared" si="4"/>
        <v>45631</v>
      </c>
      <c r="AQ32" s="29">
        <f t="shared" si="4"/>
        <v>45638</v>
      </c>
      <c r="AR32" s="29">
        <f t="shared" si="4"/>
        <v>45645</v>
      </c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ht="12" x14ac:dyDescent="0.2">
      <c r="A33" s="23" t="s">
        <v>42</v>
      </c>
      <c r="B33" s="23" t="s">
        <v>43</v>
      </c>
      <c r="C33" s="25">
        <f>SUM(E33:AR33)</f>
        <v>3</v>
      </c>
      <c r="D33" s="26">
        <f>+C33*3</f>
        <v>9</v>
      </c>
      <c r="E33" s="34">
        <v>1</v>
      </c>
      <c r="F33" s="34">
        <v>1</v>
      </c>
      <c r="G33" s="34">
        <v>1</v>
      </c>
      <c r="H33" s="28"/>
      <c r="I33" s="28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17"/>
      <c r="W33" s="16"/>
      <c r="X33" s="16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6"/>
      <c r="AN33" s="36"/>
      <c r="AO33" s="36"/>
      <c r="AP33" s="36"/>
      <c r="AQ33" s="36"/>
      <c r="AR33" s="36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ht="12" x14ac:dyDescent="0.2">
      <c r="A34" s="23" t="s">
        <v>85</v>
      </c>
      <c r="B34" s="23" t="s">
        <v>84</v>
      </c>
      <c r="C34" s="25">
        <f>SUM(E34:AR34)</f>
        <v>3</v>
      </c>
      <c r="D34" s="26">
        <f>+C34*3</f>
        <v>9</v>
      </c>
      <c r="E34" s="31"/>
      <c r="F34" s="31"/>
      <c r="G34" s="31"/>
      <c r="H34" s="56">
        <v>1</v>
      </c>
      <c r="I34" s="56">
        <v>1</v>
      </c>
      <c r="J34" s="56">
        <v>1</v>
      </c>
      <c r="K34" s="31"/>
      <c r="L34" s="31"/>
      <c r="M34" s="31"/>
      <c r="N34" s="31"/>
      <c r="O34" s="31"/>
      <c r="P34" s="31"/>
      <c r="Q34" s="17"/>
      <c r="R34" s="31"/>
      <c r="S34" s="31"/>
      <c r="T34" s="17"/>
      <c r="U34" s="17"/>
      <c r="V34" s="31"/>
      <c r="W34" s="55"/>
      <c r="X34" s="4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ht="12" x14ac:dyDescent="0.2">
      <c r="A35" s="23" t="s">
        <v>129</v>
      </c>
      <c r="B35" s="23" t="s">
        <v>21</v>
      </c>
      <c r="C35" s="25">
        <f>SUM(E35:AR35)</f>
        <v>3</v>
      </c>
      <c r="D35" s="26">
        <f>+C35*3</f>
        <v>9</v>
      </c>
      <c r="E35" s="31"/>
      <c r="F35" s="31"/>
      <c r="G35" s="31"/>
      <c r="H35" s="31"/>
      <c r="I35" s="31"/>
      <c r="J35" s="31"/>
      <c r="K35" s="34">
        <v>1</v>
      </c>
      <c r="L35" s="34">
        <v>1</v>
      </c>
      <c r="M35" s="34">
        <v>1</v>
      </c>
      <c r="N35" s="31"/>
      <c r="O35" s="31"/>
      <c r="P35" s="31"/>
      <c r="Q35" s="28"/>
      <c r="R35" s="31"/>
      <c r="S35" s="31"/>
      <c r="T35" s="31"/>
      <c r="U35" s="31"/>
      <c r="V35" s="17"/>
      <c r="W35" s="16"/>
      <c r="X35" s="16"/>
      <c r="Y35" s="31"/>
      <c r="Z35" s="31"/>
      <c r="AA35" s="31"/>
      <c r="AB35" s="31"/>
      <c r="AC35" s="28"/>
      <c r="AD35" s="31"/>
      <c r="AE35" s="31"/>
      <c r="AF35" s="31"/>
      <c r="AG35" s="31"/>
      <c r="AH35" s="31"/>
      <c r="AI35" s="37"/>
      <c r="AJ35" s="36"/>
      <c r="AK35" s="36"/>
      <c r="AL35" s="36"/>
      <c r="AM35" s="36"/>
      <c r="AN35" s="36"/>
      <c r="AO35" s="36"/>
      <c r="AP35" s="36"/>
      <c r="AQ35" s="36"/>
      <c r="AR35" s="36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ht="12" x14ac:dyDescent="0.2">
      <c r="A36" s="23" t="s">
        <v>130</v>
      </c>
      <c r="B36" s="33" t="s">
        <v>97</v>
      </c>
      <c r="C36" s="25">
        <f t="shared" ref="C36:C46" si="5">SUM(E36:AR36)</f>
        <v>3</v>
      </c>
      <c r="D36" s="26">
        <f>+C36*3</f>
        <v>9</v>
      </c>
      <c r="E36" s="28"/>
      <c r="F36" s="31"/>
      <c r="G36" s="31"/>
      <c r="H36" s="31"/>
      <c r="I36" s="31"/>
      <c r="J36" s="31"/>
      <c r="K36" s="31"/>
      <c r="L36" s="31"/>
      <c r="M36" s="31"/>
      <c r="N36" s="34">
        <v>1</v>
      </c>
      <c r="O36" s="34">
        <v>1</v>
      </c>
      <c r="P36" s="34">
        <v>1</v>
      </c>
      <c r="Q36" s="31"/>
      <c r="R36" s="31"/>
      <c r="S36" s="31"/>
      <c r="T36" s="31"/>
      <c r="U36" s="31"/>
      <c r="V36" s="28"/>
      <c r="W36" s="32"/>
      <c r="X36" s="32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ht="12" x14ac:dyDescent="0.2">
      <c r="A37" s="103" t="s">
        <v>41</v>
      </c>
      <c r="B37" s="23" t="s">
        <v>80</v>
      </c>
      <c r="C37" s="25">
        <f t="shared" si="5"/>
        <v>2</v>
      </c>
      <c r="D37" s="26">
        <f t="shared" ref="D37:D46" si="6">+C37*3</f>
        <v>6</v>
      </c>
      <c r="E37" s="37"/>
      <c r="F37" s="37"/>
      <c r="G37" s="37"/>
      <c r="H37" s="36"/>
      <c r="I37" s="28"/>
      <c r="J37" s="28"/>
      <c r="K37" s="31"/>
      <c r="L37" s="31"/>
      <c r="M37" s="31"/>
      <c r="N37" s="31"/>
      <c r="O37" s="31"/>
      <c r="P37" s="31"/>
      <c r="Q37" s="35">
        <v>1</v>
      </c>
      <c r="R37" s="35">
        <v>1</v>
      </c>
      <c r="S37" s="31"/>
      <c r="T37" s="31"/>
      <c r="U37" s="31"/>
      <c r="V37" s="36"/>
      <c r="W37" s="16"/>
      <c r="X37" s="53"/>
      <c r="Y37" s="17"/>
      <c r="Z37" s="17"/>
      <c r="AA37" s="17"/>
      <c r="AB37" s="17"/>
      <c r="AC37" s="31"/>
      <c r="AD37" s="31"/>
      <c r="AE37" s="31"/>
      <c r="AF37" s="31"/>
      <c r="AG37" s="31"/>
      <c r="AH37" s="31"/>
      <c r="AI37" s="37"/>
      <c r="AJ37" s="36"/>
      <c r="AK37" s="36"/>
      <c r="AL37" s="36"/>
      <c r="AM37" s="36"/>
      <c r="AN37" s="36"/>
      <c r="AO37" s="36"/>
      <c r="AP37" s="36"/>
      <c r="AQ37" s="36"/>
      <c r="AR37" s="36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s="14" customFormat="1" ht="12" x14ac:dyDescent="0.2">
      <c r="A38" s="23" t="s">
        <v>123</v>
      </c>
      <c r="B38" s="104" t="s">
        <v>14</v>
      </c>
      <c r="C38" s="25">
        <f t="shared" si="5"/>
        <v>3</v>
      </c>
      <c r="D38" s="25">
        <f>+C38*3</f>
        <v>9</v>
      </c>
      <c r="E38" s="23"/>
      <c r="F38" s="23"/>
      <c r="G38" s="23"/>
      <c r="H38" s="23"/>
      <c r="I38" s="23"/>
      <c r="J38" s="23"/>
      <c r="K38" s="106"/>
      <c r="L38" s="106"/>
      <c r="M38" s="106"/>
      <c r="N38" s="106"/>
      <c r="O38" s="106"/>
      <c r="P38" s="106"/>
      <c r="Q38" s="106"/>
      <c r="R38" s="106"/>
      <c r="S38" s="105">
        <v>1</v>
      </c>
      <c r="T38" s="105">
        <v>1</v>
      </c>
      <c r="U38" s="105">
        <v>1</v>
      </c>
      <c r="V38" s="106"/>
      <c r="W38" s="107"/>
      <c r="X38" s="108"/>
      <c r="Y38" s="23"/>
      <c r="Z38" s="23"/>
      <c r="AA38" s="23"/>
      <c r="AB38" s="23"/>
      <c r="AC38" s="57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U38" s="111"/>
      <c r="AV38" s="111"/>
      <c r="AW38" s="111"/>
      <c r="AX38" s="111"/>
    </row>
    <row r="39" spans="1:102" ht="12" x14ac:dyDescent="0.2">
      <c r="A39" s="103" t="s">
        <v>44</v>
      </c>
      <c r="B39" s="23" t="s">
        <v>104</v>
      </c>
      <c r="C39" s="25">
        <f t="shared" si="5"/>
        <v>3</v>
      </c>
      <c r="D39" s="26">
        <f>+C39*3</f>
        <v>9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31"/>
      <c r="T39" s="31"/>
      <c r="U39" s="39"/>
      <c r="V39" s="28"/>
      <c r="W39" s="32"/>
      <c r="X39" s="32"/>
      <c r="Y39" s="35">
        <v>1</v>
      </c>
      <c r="Z39" s="35">
        <v>1</v>
      </c>
      <c r="AA39" s="35">
        <v>1</v>
      </c>
      <c r="AB39" s="28"/>
      <c r="AC39" s="28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8"/>
      <c r="AO39" s="28"/>
      <c r="AP39" s="31"/>
      <c r="AQ39" s="39"/>
      <c r="AR39" s="39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s="14" customFormat="1" ht="12" x14ac:dyDescent="0.2">
      <c r="A40" s="23" t="s">
        <v>132</v>
      </c>
      <c r="B40" s="23" t="s">
        <v>133</v>
      </c>
      <c r="C40" s="25">
        <f t="shared" si="5"/>
        <v>3</v>
      </c>
      <c r="D40" s="25">
        <f t="shared" ref="D40" si="7">+C40*3</f>
        <v>9</v>
      </c>
      <c r="E40" s="15"/>
      <c r="F40" s="15"/>
      <c r="G40" s="109"/>
      <c r="H40" s="112"/>
      <c r="I40" s="112"/>
      <c r="J40" s="112"/>
      <c r="K40" s="112"/>
      <c r="L40" s="112"/>
      <c r="M40" s="112"/>
      <c r="N40" s="112"/>
      <c r="O40" s="112"/>
      <c r="P40" s="23"/>
      <c r="Q40" s="23"/>
      <c r="R40" s="112"/>
      <c r="S40" s="112"/>
      <c r="T40" s="112"/>
      <c r="U40" s="23"/>
      <c r="V40" s="23"/>
      <c r="W40" s="107"/>
      <c r="X40" s="108"/>
      <c r="Y40" s="23"/>
      <c r="Z40" s="23"/>
      <c r="AA40" s="23"/>
      <c r="AB40" s="119">
        <v>1</v>
      </c>
      <c r="AC40" s="119">
        <v>1</v>
      </c>
      <c r="AD40" s="119">
        <v>1</v>
      </c>
      <c r="AE40" s="23"/>
      <c r="AF40" s="23"/>
      <c r="AG40" s="23"/>
      <c r="AH40" s="23"/>
      <c r="AI40" s="23"/>
      <c r="AJ40" s="109"/>
      <c r="AK40" s="109"/>
      <c r="AL40" s="109"/>
      <c r="AM40" s="109"/>
      <c r="AN40" s="109"/>
      <c r="AO40" s="109"/>
      <c r="AP40" s="109"/>
      <c r="AQ40" s="109"/>
      <c r="AR40" s="109"/>
      <c r="AU40" s="115"/>
      <c r="AV40" s="115"/>
      <c r="AW40" s="115"/>
      <c r="AX40" s="115"/>
    </row>
    <row r="41" spans="1:102" ht="12" x14ac:dyDescent="0.2">
      <c r="A41" s="23" t="s">
        <v>153</v>
      </c>
      <c r="B41" s="23" t="s">
        <v>154</v>
      </c>
      <c r="C41" s="25">
        <f t="shared" si="5"/>
        <v>2</v>
      </c>
      <c r="D41" s="26">
        <f>+C41*3</f>
        <v>6</v>
      </c>
      <c r="E41" s="37"/>
      <c r="F41" s="31"/>
      <c r="G41" s="31"/>
      <c r="H41" s="31"/>
      <c r="I41" s="31"/>
      <c r="J41" s="37"/>
      <c r="K41" s="37"/>
      <c r="L41" s="36"/>
      <c r="M41" s="28"/>
      <c r="N41" s="31"/>
      <c r="O41" s="31"/>
      <c r="P41" s="31"/>
      <c r="Q41" s="31"/>
      <c r="R41" s="52"/>
      <c r="S41" s="31"/>
      <c r="T41" s="31"/>
      <c r="U41" s="31"/>
      <c r="V41" s="28"/>
      <c r="W41" s="53"/>
      <c r="X41" s="53"/>
      <c r="Y41" s="31"/>
      <c r="Z41" s="31"/>
      <c r="AA41" s="31"/>
      <c r="AB41" s="31"/>
      <c r="AC41" s="31"/>
      <c r="AE41" s="27">
        <v>1</v>
      </c>
      <c r="AF41" s="27">
        <v>1</v>
      </c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6"/>
      <c r="AR41" s="36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s="14" customFormat="1" ht="12" x14ac:dyDescent="0.2">
      <c r="A42" s="103" t="s">
        <v>131</v>
      </c>
      <c r="B42" s="104" t="s">
        <v>14</v>
      </c>
      <c r="C42" s="25">
        <f t="shared" si="5"/>
        <v>4</v>
      </c>
      <c r="D42" s="25">
        <f>+C42*3</f>
        <v>12</v>
      </c>
      <c r="E42" s="15"/>
      <c r="F42" s="15"/>
      <c r="G42" s="109"/>
      <c r="H42" s="112"/>
      <c r="I42" s="112"/>
      <c r="J42" s="23"/>
      <c r="K42" s="23"/>
      <c r="L42" s="23"/>
      <c r="M42" s="23"/>
      <c r="N42" s="23"/>
      <c r="O42" s="23"/>
      <c r="P42" s="110"/>
      <c r="Q42" s="112"/>
      <c r="R42" s="112"/>
      <c r="S42" s="112"/>
      <c r="T42" s="112"/>
      <c r="U42" s="112"/>
      <c r="V42" s="112"/>
      <c r="W42" s="107"/>
      <c r="X42" s="108"/>
      <c r="Y42" s="23"/>
      <c r="Z42" s="23"/>
      <c r="AA42" s="23"/>
      <c r="AB42" s="23"/>
      <c r="AC42" s="23"/>
      <c r="AD42" s="23"/>
      <c r="AE42" s="23"/>
      <c r="AF42" s="23"/>
      <c r="AG42" s="122">
        <v>1</v>
      </c>
      <c r="AH42" s="122">
        <v>1</v>
      </c>
      <c r="AI42" s="122">
        <v>1</v>
      </c>
      <c r="AJ42" s="122">
        <v>1</v>
      </c>
      <c r="AK42" s="23"/>
      <c r="AL42" s="23"/>
      <c r="AM42" s="109"/>
      <c r="AN42" s="109"/>
      <c r="AO42" s="109"/>
      <c r="AP42" s="109"/>
      <c r="AQ42" s="109"/>
      <c r="AR42" s="109"/>
      <c r="AU42" s="115"/>
      <c r="AV42" s="115"/>
      <c r="AW42" s="115"/>
      <c r="AX42" s="115"/>
    </row>
    <row r="43" spans="1:102" s="14" customFormat="1" ht="12" x14ac:dyDescent="0.2">
      <c r="A43" s="23" t="s">
        <v>124</v>
      </c>
      <c r="B43" s="23" t="s">
        <v>43</v>
      </c>
      <c r="C43" s="25">
        <f t="shared" si="5"/>
        <v>3</v>
      </c>
      <c r="D43" s="25">
        <f>+C43*3</f>
        <v>9</v>
      </c>
      <c r="E43" s="15"/>
      <c r="F43" s="15"/>
      <c r="G43" s="112"/>
      <c r="H43" s="112"/>
      <c r="I43" s="11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14"/>
      <c r="X43" s="114"/>
      <c r="Y43" s="23"/>
      <c r="Z43" s="112"/>
      <c r="AA43" s="23"/>
      <c r="AB43" s="23"/>
      <c r="AC43" s="23"/>
      <c r="AD43" s="23"/>
      <c r="AE43" s="23"/>
      <c r="AF43" s="110"/>
      <c r="AG43" s="23"/>
      <c r="AH43" s="23"/>
      <c r="AI43" s="23"/>
      <c r="AJ43" s="23"/>
      <c r="AK43" s="113">
        <v>1</v>
      </c>
      <c r="AL43" s="113">
        <v>1</v>
      </c>
      <c r="AM43" s="113">
        <v>1</v>
      </c>
      <c r="AN43" s="23"/>
      <c r="AO43" s="23"/>
      <c r="AP43" s="23"/>
      <c r="AQ43" s="23"/>
      <c r="AR43" s="23"/>
      <c r="AT43" s="115"/>
    </row>
    <row r="44" spans="1:102" s="14" customFormat="1" ht="12" x14ac:dyDescent="0.2">
      <c r="A44" s="103" t="s">
        <v>138</v>
      </c>
      <c r="B44" s="23" t="s">
        <v>139</v>
      </c>
      <c r="C44" s="25">
        <f t="shared" si="5"/>
        <v>3</v>
      </c>
      <c r="D44" s="25">
        <f t="shared" ref="D44" si="8">+C44*3</f>
        <v>9</v>
      </c>
      <c r="E44" s="15"/>
      <c r="F44" s="15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08"/>
      <c r="X44" s="108"/>
      <c r="Y44" s="23"/>
      <c r="Z44" s="110"/>
      <c r="AA44" s="110"/>
      <c r="AB44" s="110"/>
      <c r="AC44" s="110"/>
      <c r="AD44" s="23"/>
      <c r="AE44" s="110"/>
      <c r="AF44" s="110"/>
      <c r="AG44" s="110"/>
      <c r="AH44" s="110"/>
      <c r="AI44" s="110"/>
      <c r="AJ44" s="112"/>
      <c r="AK44" s="23"/>
      <c r="AL44" s="23"/>
      <c r="AM44" s="23"/>
      <c r="AN44" s="119">
        <v>1</v>
      </c>
      <c r="AO44" s="119">
        <v>1</v>
      </c>
      <c r="AP44" s="119">
        <v>1</v>
      </c>
      <c r="AQ44" s="112"/>
      <c r="AR44" s="23"/>
      <c r="AU44" s="123"/>
      <c r="AV44" s="123"/>
      <c r="AW44" s="123"/>
      <c r="AX44" s="123"/>
    </row>
    <row r="45" spans="1:102" ht="12" x14ac:dyDescent="0.2">
      <c r="A45" s="85" t="s">
        <v>30</v>
      </c>
      <c r="B45" s="85" t="s">
        <v>31</v>
      </c>
      <c r="C45" s="25">
        <f t="shared" si="5"/>
        <v>2</v>
      </c>
      <c r="D45" s="26">
        <f t="shared" si="6"/>
        <v>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V45" s="30">
        <v>1</v>
      </c>
      <c r="W45" s="41"/>
      <c r="X45" s="41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27">
        <v>1</v>
      </c>
      <c r="AR45" s="17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</row>
    <row r="46" spans="1:102" ht="12" x14ac:dyDescent="0.2">
      <c r="A46" s="85" t="s">
        <v>47</v>
      </c>
      <c r="B46" s="85" t="s">
        <v>48</v>
      </c>
      <c r="C46" s="25">
        <f t="shared" si="5"/>
        <v>1</v>
      </c>
      <c r="D46" s="26">
        <f t="shared" si="6"/>
        <v>3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31"/>
      <c r="W46" s="41"/>
      <c r="X46" s="41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57"/>
      <c r="AR46" s="27">
        <v>1</v>
      </c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ht="12" x14ac:dyDescent="0.2">
      <c r="A47" s="42" t="s">
        <v>32</v>
      </c>
      <c r="B47" s="42"/>
      <c r="C47" s="58">
        <f>SUM(C33:C46)</f>
        <v>38</v>
      </c>
      <c r="D47" s="59">
        <f>SUM(D33:D46)</f>
        <v>114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</row>
    <row r="48" spans="1:102" ht="12" x14ac:dyDescent="0.2">
      <c r="A48" s="42" t="s">
        <v>49</v>
      </c>
      <c r="B48" s="42"/>
      <c r="C48" s="58">
        <f>+C47+C27</f>
        <v>76</v>
      </c>
      <c r="D48" s="43">
        <f>+D47+D27</f>
        <v>228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44" ht="12" x14ac:dyDescent="0.2">
      <c r="A49" s="44"/>
      <c r="B49" s="44"/>
      <c r="C49" s="60"/>
      <c r="D49" s="60"/>
      <c r="E49" s="7"/>
      <c r="F49" s="7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</row>
    <row r="50" spans="1:144" x14ac:dyDescent="0.25">
      <c r="A50" s="61"/>
      <c r="B50" s="61"/>
      <c r="E50" s="62" t="s">
        <v>33</v>
      </c>
      <c r="F50" s="62" t="s">
        <v>33</v>
      </c>
      <c r="G50" s="62" t="s">
        <v>33</v>
      </c>
      <c r="H50" s="62" t="s">
        <v>33</v>
      </c>
      <c r="I50" s="5"/>
      <c r="J50" s="62" t="s">
        <v>33</v>
      </c>
      <c r="K50" s="62" t="s">
        <v>50</v>
      </c>
      <c r="L50" s="62" t="s">
        <v>33</v>
      </c>
      <c r="M50" s="62" t="s">
        <v>50</v>
      </c>
      <c r="N50" s="62" t="s">
        <v>33</v>
      </c>
      <c r="O50" s="62" t="s">
        <v>50</v>
      </c>
      <c r="P50" s="4"/>
      <c r="Q50" s="62" t="s">
        <v>33</v>
      </c>
      <c r="R50" s="62" t="s">
        <v>33</v>
      </c>
      <c r="S50" s="62" t="s">
        <v>33</v>
      </c>
      <c r="T50" s="62" t="s">
        <v>33</v>
      </c>
      <c r="V50" s="62" t="s">
        <v>33</v>
      </c>
      <c r="W50" s="62" t="s">
        <v>50</v>
      </c>
      <c r="X50" s="62" t="s">
        <v>33</v>
      </c>
      <c r="Y50" s="62" t="s">
        <v>50</v>
      </c>
      <c r="Z50" s="62" t="s">
        <v>33</v>
      </c>
      <c r="AA50" s="62" t="s">
        <v>50</v>
      </c>
      <c r="AB50" s="62"/>
      <c r="AC50" s="62" t="s">
        <v>50</v>
      </c>
      <c r="AD50" s="62" t="s">
        <v>50</v>
      </c>
      <c r="AE50" s="62" t="s">
        <v>50</v>
      </c>
      <c r="AF50" s="62" t="s">
        <v>50</v>
      </c>
      <c r="AG50" s="62"/>
      <c r="AH50" s="62" t="s">
        <v>34</v>
      </c>
      <c r="AI50" s="62" t="s">
        <v>50</v>
      </c>
      <c r="AJ50" s="62" t="s">
        <v>34</v>
      </c>
      <c r="AK50" s="62" t="s">
        <v>50</v>
      </c>
      <c r="AL50" s="62" t="s">
        <v>34</v>
      </c>
      <c r="AM50" s="62" t="s">
        <v>50</v>
      </c>
      <c r="AO50" s="62" t="s">
        <v>34</v>
      </c>
      <c r="AP50" s="62" t="s">
        <v>34</v>
      </c>
      <c r="AQ50" s="62" t="s">
        <v>34</v>
      </c>
      <c r="AR50" s="62" t="s">
        <v>34</v>
      </c>
      <c r="AT50" s="5"/>
      <c r="AV50" s="62"/>
      <c r="AW50" s="62"/>
      <c r="AX50" s="62"/>
      <c r="AY50" s="62"/>
      <c r="CV50" s="4"/>
      <c r="CW50" s="4"/>
      <c r="CX50" s="4"/>
    </row>
    <row r="51" spans="1:144" ht="69" x14ac:dyDescent="0.25">
      <c r="A51" s="14"/>
      <c r="B51" s="14"/>
      <c r="C51" s="63" t="s">
        <v>52</v>
      </c>
      <c r="D51" s="63" t="s">
        <v>10</v>
      </c>
      <c r="E51" s="64">
        <v>45391</v>
      </c>
      <c r="F51" s="64">
        <f>E51+7</f>
        <v>45398</v>
      </c>
      <c r="G51" s="64">
        <f>F51+7</f>
        <v>45405</v>
      </c>
      <c r="H51" s="64">
        <f t="shared" ref="H51" si="9">G51+7</f>
        <v>45412</v>
      </c>
      <c r="I51" s="65"/>
      <c r="J51" s="64">
        <v>45054</v>
      </c>
      <c r="K51" s="64">
        <v>45423</v>
      </c>
      <c r="L51" s="64">
        <f>J51+7</f>
        <v>45061</v>
      </c>
      <c r="M51" s="64">
        <f>K51+7</f>
        <v>45430</v>
      </c>
      <c r="N51" s="64">
        <f>L51+14</f>
        <v>45075</v>
      </c>
      <c r="O51" s="64">
        <f>M51+14</f>
        <v>45444</v>
      </c>
      <c r="P51" s="4"/>
      <c r="Q51" s="64">
        <v>45448</v>
      </c>
      <c r="R51" s="64">
        <f>Q51+7</f>
        <v>45455</v>
      </c>
      <c r="S51" s="64">
        <f>R51+7</f>
        <v>45462</v>
      </c>
      <c r="T51" s="64">
        <f t="shared" ref="T51" si="10">S51+7</f>
        <v>45469</v>
      </c>
      <c r="V51" s="64">
        <v>45504</v>
      </c>
      <c r="W51" s="64">
        <v>45507</v>
      </c>
      <c r="X51" s="64">
        <f>V51+7</f>
        <v>45511</v>
      </c>
      <c r="Y51" s="64">
        <f>W51+7</f>
        <v>45514</v>
      </c>
      <c r="Z51" s="64">
        <f>X51+14</f>
        <v>45525</v>
      </c>
      <c r="AA51" s="64">
        <f>Y51+14</f>
        <v>45528</v>
      </c>
      <c r="AB51" s="89"/>
      <c r="AC51" s="64">
        <v>45542</v>
      </c>
      <c r="AD51" s="64">
        <f>AC51+7</f>
        <v>45549</v>
      </c>
      <c r="AE51" s="64">
        <f>AD51+7</f>
        <v>45556</v>
      </c>
      <c r="AF51" s="64">
        <f t="shared" ref="AF51" si="11">AE51+7</f>
        <v>45563</v>
      </c>
      <c r="AG51" s="89"/>
      <c r="AH51" s="64">
        <v>45566</v>
      </c>
      <c r="AI51" s="64">
        <v>45570</v>
      </c>
      <c r="AJ51" s="64">
        <f>AH51+7</f>
        <v>45573</v>
      </c>
      <c r="AK51" s="64">
        <f>AI51+7</f>
        <v>45577</v>
      </c>
      <c r="AL51" s="64">
        <f>AJ51+14</f>
        <v>45587</v>
      </c>
      <c r="AM51" s="64">
        <f>AK51+14</f>
        <v>45591</v>
      </c>
      <c r="AO51" s="64">
        <v>45601</v>
      </c>
      <c r="AP51" s="64">
        <f>AO51+7</f>
        <v>45608</v>
      </c>
      <c r="AQ51" s="64">
        <f>AP51+7</f>
        <v>45615</v>
      </c>
      <c r="AR51" s="64">
        <f t="shared" ref="AR51" si="12">AQ51+7</f>
        <v>45622</v>
      </c>
      <c r="AT51" s="65"/>
      <c r="AV51" s="89"/>
      <c r="AW51" s="89"/>
      <c r="AX51" s="89"/>
      <c r="AY51" s="89"/>
      <c r="CV51" s="4"/>
      <c r="CW51" s="4"/>
      <c r="CX51" s="4"/>
    </row>
    <row r="52" spans="1:144" x14ac:dyDescent="0.25">
      <c r="A52" s="61" t="s">
        <v>53</v>
      </c>
      <c r="B52" s="61"/>
      <c r="E52"/>
      <c r="F52"/>
      <c r="G52"/>
      <c r="H52"/>
      <c r="J52"/>
      <c r="K52"/>
      <c r="L52"/>
      <c r="M52" s="4"/>
      <c r="N52" s="4"/>
      <c r="O52" s="4"/>
      <c r="P52" s="4"/>
      <c r="Q52"/>
      <c r="R52"/>
      <c r="S52"/>
      <c r="T52"/>
      <c r="V52"/>
      <c r="W52"/>
      <c r="X52"/>
      <c r="AB52"/>
      <c r="AC52"/>
      <c r="AD52"/>
      <c r="AE52"/>
      <c r="AF52"/>
      <c r="AG52"/>
      <c r="AH52"/>
      <c r="AI52"/>
      <c r="AJ52"/>
      <c r="AO52"/>
      <c r="AP52"/>
      <c r="AQ52"/>
      <c r="AR52"/>
      <c r="AV52"/>
      <c r="AW52"/>
      <c r="AX52"/>
      <c r="AY52"/>
      <c r="CV52" s="4"/>
      <c r="CW52" s="4"/>
      <c r="CX52" s="4"/>
    </row>
    <row r="53" spans="1:144" x14ac:dyDescent="0.25">
      <c r="A53" s="66" t="s">
        <v>95</v>
      </c>
      <c r="B53" s="66"/>
      <c r="C53" s="67">
        <f>SUM(E53:AR53)</f>
        <v>4</v>
      </c>
      <c r="D53" s="6">
        <f>+C53*3</f>
        <v>12</v>
      </c>
      <c r="E53" s="68">
        <v>1</v>
      </c>
      <c r="F53" s="68">
        <v>1</v>
      </c>
      <c r="G53" s="68">
        <v>1</v>
      </c>
      <c r="H53" s="68">
        <v>1</v>
      </c>
      <c r="L53" s="4"/>
      <c r="M53" s="4"/>
      <c r="N53" s="4"/>
      <c r="O53" s="4"/>
      <c r="P53" s="4"/>
      <c r="Q53" s="68">
        <v>0</v>
      </c>
      <c r="R53" s="68">
        <v>0</v>
      </c>
      <c r="S53" s="68">
        <v>0</v>
      </c>
      <c r="T53" s="68">
        <v>0</v>
      </c>
      <c r="V53" s="7"/>
      <c r="W53" s="7"/>
      <c r="AB53" s="90"/>
      <c r="AC53" s="68">
        <v>0</v>
      </c>
      <c r="AD53" s="68">
        <v>0</v>
      </c>
      <c r="AE53" s="68">
        <v>0</v>
      </c>
      <c r="AF53" s="68">
        <v>0</v>
      </c>
      <c r="AH53" s="7"/>
      <c r="AI53" s="7"/>
      <c r="AO53" s="68">
        <v>0</v>
      </c>
      <c r="AP53" s="68">
        <v>0</v>
      </c>
      <c r="AQ53" s="68">
        <v>0</v>
      </c>
      <c r="AR53" s="68">
        <v>0</v>
      </c>
      <c r="AV53" s="90"/>
      <c r="AW53" s="90"/>
      <c r="AX53" s="90"/>
      <c r="AY53" s="90"/>
      <c r="CW53" s="4"/>
      <c r="CX53" s="4"/>
    </row>
    <row r="54" spans="1:144" x14ac:dyDescent="0.25">
      <c r="A54" s="66" t="s">
        <v>96</v>
      </c>
      <c r="B54" s="66"/>
      <c r="C54" s="67">
        <f>SUM(E54:AR54)</f>
        <v>6</v>
      </c>
      <c r="D54" s="6">
        <f>+C54*2</f>
        <v>12</v>
      </c>
      <c r="E54" s="4"/>
      <c r="F54" s="7"/>
      <c r="H54" s="4"/>
      <c r="I54" s="4"/>
      <c r="J54" s="68">
        <v>1</v>
      </c>
      <c r="K54" s="68">
        <v>1</v>
      </c>
      <c r="L54" s="68">
        <v>1</v>
      </c>
      <c r="M54" s="68">
        <v>1</v>
      </c>
      <c r="N54" s="68">
        <v>1</v>
      </c>
      <c r="O54" s="68">
        <v>1</v>
      </c>
      <c r="P54" s="4"/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E54" s="90"/>
      <c r="AF54" s="90"/>
      <c r="AG54" s="90"/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P54" s="90"/>
      <c r="AQ54" s="90"/>
      <c r="AR54" s="90"/>
      <c r="CW54" s="4"/>
      <c r="CX54" s="4"/>
    </row>
    <row r="55" spans="1:144" x14ac:dyDescent="0.25">
      <c r="A55" s="69" t="s">
        <v>56</v>
      </c>
      <c r="B55" s="69"/>
      <c r="C55" s="67">
        <v>3</v>
      </c>
      <c r="D55" s="6">
        <f>+C55*8</f>
        <v>24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Q55" s="7"/>
      <c r="R55" s="7"/>
      <c r="S55" s="7"/>
      <c r="T55" s="7"/>
      <c r="U55" s="7"/>
      <c r="AL55" s="7"/>
      <c r="AM55" s="7"/>
      <c r="AN55" s="7"/>
      <c r="AX55"/>
      <c r="AY55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</row>
    <row r="56" spans="1:144" x14ac:dyDescent="0.25">
      <c r="A56" s="42" t="s">
        <v>57</v>
      </c>
      <c r="B56" s="42"/>
      <c r="C56" s="43">
        <f>+C53+C54+C55</f>
        <v>13</v>
      </c>
      <c r="D56" s="43">
        <f>+D53+D54+D55</f>
        <v>48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4"/>
      <c r="AT56" s="44"/>
      <c r="AU56" s="44"/>
      <c r="AV56" s="44"/>
      <c r="AW56" s="44"/>
      <c r="AX56"/>
      <c r="AY56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</row>
    <row r="57" spans="1:144" ht="12" x14ac:dyDescent="0.2">
      <c r="A57" s="44"/>
      <c r="B57" s="44"/>
      <c r="C57" s="60"/>
      <c r="D57" s="60"/>
      <c r="E57" s="7"/>
      <c r="F57" s="7"/>
      <c r="I57" s="7" t="s">
        <v>119</v>
      </c>
      <c r="M57" s="4"/>
      <c r="N57" s="4" t="s">
        <v>76</v>
      </c>
      <c r="R57" s="4" t="s">
        <v>121</v>
      </c>
      <c r="Z57" s="4" t="s">
        <v>121</v>
      </c>
      <c r="AD57" s="4" t="s">
        <v>147</v>
      </c>
      <c r="AI57" s="4" t="s">
        <v>121</v>
      </c>
      <c r="AM57" s="4" t="s">
        <v>121</v>
      </c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144" x14ac:dyDescent="0.25">
      <c r="I58" s="5" t="s">
        <v>58</v>
      </c>
      <c r="M58" s="4"/>
      <c r="N58" s="4" t="s">
        <v>58</v>
      </c>
      <c r="P58" s="4"/>
      <c r="R58" s="4" t="s">
        <v>58</v>
      </c>
      <c r="Z58" s="4" t="s">
        <v>58</v>
      </c>
      <c r="AD58" s="5" t="s">
        <v>58</v>
      </c>
      <c r="AI58" s="5" t="s">
        <v>58</v>
      </c>
      <c r="AM58" s="5" t="s">
        <v>58</v>
      </c>
      <c r="AS58"/>
      <c r="AT58"/>
      <c r="AU58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</row>
    <row r="59" spans="1:144" customFormat="1" ht="69" x14ac:dyDescent="0.25">
      <c r="A59" s="61" t="s">
        <v>59</v>
      </c>
      <c r="B59" s="61"/>
      <c r="C59" s="63" t="s">
        <v>9</v>
      </c>
      <c r="D59" s="70" t="s">
        <v>10</v>
      </c>
      <c r="E59" s="7"/>
      <c r="F59" s="7"/>
      <c r="G59" s="7"/>
      <c r="H59" s="7"/>
      <c r="I59" s="29">
        <v>45036</v>
      </c>
      <c r="J59" s="7"/>
      <c r="K59" s="7"/>
      <c r="L59" s="7"/>
      <c r="M59" s="7"/>
      <c r="N59" s="29">
        <v>45437</v>
      </c>
      <c r="O59" s="7"/>
      <c r="P59" s="4"/>
      <c r="Q59" s="4"/>
      <c r="R59" s="29">
        <v>45465</v>
      </c>
      <c r="S59" s="4"/>
      <c r="T59" s="4"/>
      <c r="U59" s="4"/>
      <c r="V59" s="4"/>
      <c r="W59" s="4"/>
      <c r="X59" s="4"/>
      <c r="Y59" s="4"/>
      <c r="Z59" s="29">
        <v>45528</v>
      </c>
      <c r="AA59" s="4"/>
      <c r="AB59" s="4"/>
      <c r="AC59" s="4"/>
      <c r="AD59" s="29">
        <v>45563</v>
      </c>
      <c r="AE59" s="4"/>
      <c r="AF59" s="4"/>
      <c r="AG59" s="4"/>
      <c r="AH59" s="4"/>
      <c r="AI59" s="29">
        <v>45591</v>
      </c>
      <c r="AJ59" s="4"/>
      <c r="AK59" s="4"/>
      <c r="AL59" s="4"/>
      <c r="AM59" s="29">
        <v>45612</v>
      </c>
      <c r="AN59" s="4"/>
      <c r="AO59" s="4"/>
      <c r="AP59" s="4"/>
      <c r="AQ59" s="71"/>
      <c r="AR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</row>
    <row r="60" spans="1:144" customFormat="1" x14ac:dyDescent="0.25">
      <c r="A60" s="69" t="s">
        <v>152</v>
      </c>
      <c r="B60" s="69"/>
      <c r="C60" s="67">
        <f>SUM(E60:AR60)</f>
        <v>7</v>
      </c>
      <c r="D60" s="67">
        <f>+C60*5</f>
        <v>35</v>
      </c>
      <c r="E60" s="7"/>
      <c r="F60" s="7"/>
      <c r="G60" s="7"/>
      <c r="H60" s="7"/>
      <c r="I60" s="72">
        <v>1</v>
      </c>
      <c r="J60" s="7"/>
      <c r="K60" s="7"/>
      <c r="L60" s="7"/>
      <c r="M60" s="7"/>
      <c r="N60" s="72">
        <v>1</v>
      </c>
      <c r="O60" s="7"/>
      <c r="P60" s="4"/>
      <c r="Q60" s="4"/>
      <c r="R60" s="72">
        <v>1</v>
      </c>
      <c r="S60" s="4"/>
      <c r="T60" s="4"/>
      <c r="U60" s="4"/>
      <c r="V60" s="4"/>
      <c r="W60" s="4"/>
      <c r="X60" s="4"/>
      <c r="Y60" s="4"/>
      <c r="Z60" s="72">
        <v>1</v>
      </c>
      <c r="AA60" s="4"/>
      <c r="AB60" s="4"/>
      <c r="AC60" s="4"/>
      <c r="AD60" s="72">
        <v>1</v>
      </c>
      <c r="AE60" s="4"/>
      <c r="AF60" s="4"/>
      <c r="AG60" s="4"/>
      <c r="AH60" s="4"/>
      <c r="AI60" s="72">
        <v>1</v>
      </c>
      <c r="AJ60" s="4"/>
      <c r="AK60" s="4"/>
      <c r="AL60" s="4"/>
      <c r="AM60" s="72">
        <v>1</v>
      </c>
      <c r="AN60" s="4"/>
      <c r="AO60" s="4"/>
      <c r="AP60" s="4"/>
      <c r="AQ60" s="4"/>
      <c r="AR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</row>
    <row r="61" spans="1:144" s="76" customFormat="1" x14ac:dyDescent="0.25">
      <c r="A61" s="74" t="s">
        <v>61</v>
      </c>
      <c r="B61" s="74"/>
      <c r="C61" s="75">
        <v>4</v>
      </c>
      <c r="D61" s="75">
        <f>+C61*2</f>
        <v>8</v>
      </c>
      <c r="E61" s="77"/>
      <c r="F61" s="77"/>
      <c r="G61" s="77"/>
      <c r="H61" s="77"/>
      <c r="I61" s="78" t="s">
        <v>118</v>
      </c>
      <c r="J61" s="77"/>
      <c r="K61" s="77"/>
      <c r="N61" s="76" t="s">
        <v>63</v>
      </c>
      <c r="R61" s="76" t="s">
        <v>120</v>
      </c>
      <c r="Z61" s="76" t="s">
        <v>122</v>
      </c>
      <c r="AD61" s="78" t="s">
        <v>145</v>
      </c>
      <c r="AI61" s="78" t="s">
        <v>148</v>
      </c>
      <c r="AK61" s="79"/>
      <c r="AM61" s="78" t="s">
        <v>155</v>
      </c>
      <c r="AS61" s="4"/>
      <c r="AT61"/>
      <c r="AU61"/>
      <c r="AV61"/>
      <c r="AW61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44" s="76" customFormat="1" x14ac:dyDescent="0.25">
      <c r="A62" s="74" t="s">
        <v>65</v>
      </c>
      <c r="B62" s="74"/>
      <c r="C62" s="75">
        <v>3</v>
      </c>
      <c r="D62" s="75">
        <f>+C62*2</f>
        <v>6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T62" s="77"/>
      <c r="AE62" s="79"/>
      <c r="AL62" s="79"/>
      <c r="AS62" s="4"/>
      <c r="AT62"/>
      <c r="AU62"/>
      <c r="AV62"/>
      <c r="AW62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44" x14ac:dyDescent="0.25">
      <c r="A63" s="80" t="s">
        <v>66</v>
      </c>
      <c r="B63" s="80"/>
      <c r="C63" s="75">
        <v>8</v>
      </c>
      <c r="D63" s="75">
        <f>+C63*2</f>
        <v>16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6"/>
      <c r="R63" s="76"/>
      <c r="S63" s="76"/>
      <c r="T63" s="77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9"/>
      <c r="AF63" s="76"/>
      <c r="AG63" s="76"/>
      <c r="AH63" s="76"/>
      <c r="AI63" s="76"/>
      <c r="AJ63" s="76"/>
      <c r="AK63" s="76"/>
      <c r="AL63" s="79"/>
      <c r="AM63" s="76"/>
      <c r="AN63" s="76"/>
      <c r="AO63" s="76"/>
      <c r="AP63" s="76"/>
      <c r="AQ63" s="76"/>
      <c r="AR63" s="76"/>
      <c r="AT63"/>
      <c r="AU63"/>
      <c r="AV63"/>
      <c r="AW63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</row>
    <row r="64" spans="1:144" ht="12" x14ac:dyDescent="0.2">
      <c r="A64" s="42" t="s">
        <v>67</v>
      </c>
      <c r="B64" s="42"/>
      <c r="C64" s="43">
        <f>SUM(C60:C63)</f>
        <v>22</v>
      </c>
      <c r="D64" s="43">
        <f>SUM(D60:D63)</f>
        <v>65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4"/>
      <c r="AT64" s="44"/>
      <c r="AU64" s="44"/>
      <c r="AV64" s="44"/>
      <c r="AW64" s="4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pans="1:254" ht="12" x14ac:dyDescent="0.2">
      <c r="A65" s="44"/>
      <c r="B65" s="44"/>
      <c r="C65" s="60"/>
      <c r="D65" s="60"/>
      <c r="E65" s="7"/>
      <c r="F65" s="7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</row>
    <row r="66" spans="1:254" s="5" customFormat="1" ht="24" x14ac:dyDescent="0.2">
      <c r="A66" s="81" t="s">
        <v>68</v>
      </c>
      <c r="B66" s="81"/>
      <c r="C66" s="82">
        <f>+C64+C48</f>
        <v>98</v>
      </c>
      <c r="D66" s="82">
        <f>+D64+D48</f>
        <v>293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 spans="1:254" s="5" customFormat="1" ht="12" x14ac:dyDescent="0.2">
      <c r="A67" s="83" t="s">
        <v>69</v>
      </c>
      <c r="B67" s="83"/>
      <c r="C67" s="82">
        <f>+C66+C56</f>
        <v>111</v>
      </c>
      <c r="D67" s="82">
        <f>+D66+D56</f>
        <v>341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 spans="1:254" x14ac:dyDescent="0.25">
      <c r="A68"/>
      <c r="B68"/>
      <c r="C68" s="84"/>
      <c r="D68" s="8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</row>
    <row r="70" spans="1:254" ht="12" x14ac:dyDescent="0.2">
      <c r="A70" s="61" t="s">
        <v>116</v>
      </c>
      <c r="B70" s="6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</row>
    <row r="71" spans="1:254" ht="11.25" x14ac:dyDescent="0.2">
      <c r="A71" s="4" t="s">
        <v>117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</row>
    <row r="72" spans="1:254" ht="11.25" x14ac:dyDescent="0.2">
      <c r="A72" s="4" t="s">
        <v>149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</row>
    <row r="73" spans="1:254" ht="11.25" x14ac:dyDescent="0.2">
      <c r="A73" s="4" t="s">
        <v>151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</row>
    <row r="74" spans="1:254" ht="11.25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</row>
    <row r="75" spans="1:254" ht="11.25" x14ac:dyDescent="0.2">
      <c r="A75" s="124" t="s">
        <v>116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</row>
    <row r="76" spans="1:254" ht="11.25" x14ac:dyDescent="0.2">
      <c r="A76" s="4" t="s">
        <v>140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</row>
    <row r="77" spans="1:254" ht="11.25" x14ac:dyDescent="0.2">
      <c r="A77" s="4" t="s">
        <v>141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</row>
    <row r="78" spans="1:254" ht="11.25" x14ac:dyDescent="0.2">
      <c r="A78" s="4" t="s">
        <v>142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</row>
    <row r="79" spans="1:254" ht="11.25" x14ac:dyDescent="0.2">
      <c r="A79" s="4" t="s">
        <v>143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</row>
    <row r="80" spans="1:254" ht="11.25" x14ac:dyDescent="0.2">
      <c r="A80" s="4" t="s">
        <v>144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</row>
    <row r="81" spans="1:102" ht="11.25" x14ac:dyDescent="0.2">
      <c r="A81" s="4" t="s">
        <v>150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</row>
    <row r="82" spans="1:102" ht="11.25" x14ac:dyDescent="0.2">
      <c r="A82" s="4" t="s">
        <v>146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</row>
    <row r="83" spans="1:102" ht="11.25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</row>
    <row r="84" spans="1:102" ht="11.25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</row>
    <row r="85" spans="1:102" ht="11.25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</row>
    <row r="86" spans="1:102" ht="11.25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</row>
    <row r="87" spans="1:102" ht="11.25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</row>
    <row r="88" spans="1:102" ht="11.25" x14ac:dyDescent="0.2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</row>
    <row r="89" spans="1:102" ht="11.25" x14ac:dyDescent="0.2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</row>
    <row r="90" spans="1:102" ht="11.25" x14ac:dyDescent="0.2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</row>
    <row r="91" spans="1:102" ht="11.25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</row>
    <row r="92" spans="1:102" ht="11.25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</row>
    <row r="93" spans="1:102" ht="11.25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</row>
    <row r="94" spans="1:102" ht="11.25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</row>
    <row r="95" spans="1:102" ht="11.25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</row>
    <row r="96" spans="1:102" ht="11.25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</row>
    <row r="97" s="4" customFormat="1" ht="11.25" x14ac:dyDescent="0.2"/>
    <row r="98" s="4" customFormat="1" ht="11.25" x14ac:dyDescent="0.2"/>
    <row r="99" s="4" customFormat="1" ht="11.25" x14ac:dyDescent="0.2"/>
    <row r="100" s="4" customFormat="1" ht="11.25" x14ac:dyDescent="0.2"/>
    <row r="101" s="4" customFormat="1" ht="11.25" x14ac:dyDescent="0.2"/>
    <row r="102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D0D3-45DC-43CB-A26D-42DD68414149}">
  <sheetPr codeName="Hoja9"/>
  <dimension ref="A1:IF91"/>
  <sheetViews>
    <sheetView topLeftCell="A12" zoomScale="90" zoomScaleNormal="90" zoomScalePageLayoutView="125" workbookViewId="0">
      <pane xSplit="2" topLeftCell="C1" activePane="topRight" state="frozen"/>
      <selection pane="topRight" activeCell="A13" sqref="A13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5" customWidth="1"/>
    <col min="6" max="6" width="2.5" style="7" customWidth="1"/>
    <col min="7" max="7" width="2.625" style="7" customWidth="1"/>
    <col min="8" max="15" width="2.5" style="7" customWidth="1"/>
    <col min="16" max="38" width="2.5" style="4" customWidth="1"/>
    <col min="89" max="96" width="3" style="4" customWidth="1"/>
    <col min="97" max="16384" width="9.125" style="4"/>
  </cols>
  <sheetData>
    <row r="1" spans="1:92" s="5" customFormat="1" ht="18" x14ac:dyDescent="0.25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25">
      <c r="E2" s="7"/>
      <c r="P2" s="7"/>
      <c r="CK2"/>
    </row>
    <row r="3" spans="1:92" x14ac:dyDescent="0.25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25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25">
      <c r="A5" s="11" t="s">
        <v>2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25">
      <c r="A6" s="11" t="s">
        <v>157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25">
      <c r="A7" s="11" t="s">
        <v>93</v>
      </c>
      <c r="B7" s="11"/>
      <c r="C7" s="10"/>
      <c r="E7" s="7"/>
      <c r="P7" s="7"/>
      <c r="Q7" s="7"/>
      <c r="R7" s="7"/>
      <c r="S7" s="7"/>
      <c r="T7" s="7"/>
      <c r="AM7" s="4"/>
      <c r="AN7" s="4"/>
      <c r="AO7" s="4"/>
      <c r="CK7"/>
      <c r="CL7"/>
      <c r="CM7"/>
      <c r="CN7"/>
    </row>
    <row r="8" spans="1:92" x14ac:dyDescent="0.25">
      <c r="E8" s="7"/>
      <c r="J8" s="4"/>
      <c r="P8" s="7"/>
      <c r="Q8" s="7"/>
      <c r="R8" s="7"/>
      <c r="S8" s="7"/>
      <c r="T8" s="7"/>
      <c r="X8" s="4" t="s">
        <v>108</v>
      </c>
      <c r="AG8" s="4" t="s">
        <v>110</v>
      </c>
      <c r="AM8" s="4"/>
      <c r="AN8" s="4"/>
      <c r="AO8" s="4"/>
      <c r="CK8"/>
      <c r="CL8"/>
      <c r="CM8"/>
      <c r="CN8"/>
    </row>
    <row r="9" spans="1:92" x14ac:dyDescent="0.25">
      <c r="A9" s="8" t="s">
        <v>3</v>
      </c>
      <c r="B9" s="8"/>
      <c r="E9" s="4"/>
      <c r="G9" s="12"/>
      <c r="J9" s="4"/>
      <c r="L9" s="4"/>
      <c r="O9" s="4"/>
      <c r="V9" s="4" t="s">
        <v>5</v>
      </c>
      <c r="X9" s="4" t="s">
        <v>107</v>
      </c>
      <c r="AG9" s="4" t="s">
        <v>109</v>
      </c>
      <c r="AN9" s="4"/>
      <c r="CI9" s="4"/>
      <c r="CJ9" s="4"/>
    </row>
    <row r="10" spans="1:92" x14ac:dyDescent="0.25">
      <c r="A10" s="14"/>
      <c r="B10" s="14"/>
      <c r="C10"/>
      <c r="D10" s="4"/>
      <c r="E10" s="15" t="s">
        <v>34</v>
      </c>
      <c r="F10" s="15" t="s">
        <v>34</v>
      </c>
      <c r="G10" s="15" t="s">
        <v>34</v>
      </c>
      <c r="H10" s="15" t="s">
        <v>34</v>
      </c>
      <c r="I10" s="15" t="s">
        <v>34</v>
      </c>
      <c r="J10" s="96" t="s">
        <v>34</v>
      </c>
      <c r="K10" s="15" t="s">
        <v>34</v>
      </c>
      <c r="L10" s="15" t="s">
        <v>34</v>
      </c>
      <c r="M10" s="15" t="s">
        <v>34</v>
      </c>
      <c r="N10" s="15" t="s">
        <v>34</v>
      </c>
      <c r="O10" s="15" t="s">
        <v>34</v>
      </c>
      <c r="P10" s="15" t="s">
        <v>34</v>
      </c>
      <c r="Q10" s="15" t="s">
        <v>34</v>
      </c>
      <c r="R10" s="129" t="s">
        <v>34</v>
      </c>
      <c r="S10" s="41" t="s">
        <v>34</v>
      </c>
      <c r="T10" s="41" t="s">
        <v>34</v>
      </c>
      <c r="U10" s="130" t="s">
        <v>34</v>
      </c>
      <c r="V10" s="17" t="s">
        <v>34</v>
      </c>
      <c r="W10" s="17" t="s">
        <v>34</v>
      </c>
      <c r="X10" s="15" t="s">
        <v>34</v>
      </c>
      <c r="Y10" s="15" t="s">
        <v>34</v>
      </c>
      <c r="Z10" s="15" t="s">
        <v>34</v>
      </c>
      <c r="AA10" s="15" t="s">
        <v>34</v>
      </c>
      <c r="AB10" s="15" t="s">
        <v>34</v>
      </c>
      <c r="AC10" s="15" t="s">
        <v>34</v>
      </c>
      <c r="AD10" s="15" t="s">
        <v>34</v>
      </c>
      <c r="AE10" s="15" t="s">
        <v>34</v>
      </c>
      <c r="AF10" s="15" t="s">
        <v>34</v>
      </c>
      <c r="AG10" s="15" t="s">
        <v>34</v>
      </c>
      <c r="AH10" s="15" t="s">
        <v>34</v>
      </c>
      <c r="AI10" s="15" t="s">
        <v>34</v>
      </c>
      <c r="AJ10" s="15" t="s">
        <v>34</v>
      </c>
      <c r="AK10" s="15" t="s">
        <v>34</v>
      </c>
      <c r="AL10" s="15" t="s">
        <v>34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69" customHeight="1" x14ac:dyDescent="0.2">
      <c r="A11" s="18" t="s">
        <v>183</v>
      </c>
      <c r="B11" s="18" t="s">
        <v>8</v>
      </c>
      <c r="C11" s="19" t="s">
        <v>9</v>
      </c>
      <c r="D11" s="19" t="s">
        <v>10</v>
      </c>
      <c r="E11" s="100">
        <v>46126</v>
      </c>
      <c r="F11" s="100">
        <f t="shared" ref="F11:AL11" si="0">+E11+7</f>
        <v>46133</v>
      </c>
      <c r="G11" s="100">
        <f t="shared" si="0"/>
        <v>46140</v>
      </c>
      <c r="H11" s="100">
        <f t="shared" si="0"/>
        <v>46147</v>
      </c>
      <c r="I11" s="100">
        <f t="shared" si="0"/>
        <v>46154</v>
      </c>
      <c r="J11" s="98">
        <f t="shared" si="0"/>
        <v>46161</v>
      </c>
      <c r="K11" s="100">
        <f t="shared" si="0"/>
        <v>46168</v>
      </c>
      <c r="L11" s="100">
        <f t="shared" si="0"/>
        <v>46175</v>
      </c>
      <c r="M11" s="100">
        <f t="shared" si="0"/>
        <v>46182</v>
      </c>
      <c r="N11" s="100">
        <f t="shared" si="0"/>
        <v>46189</v>
      </c>
      <c r="O11" s="100">
        <f t="shared" si="0"/>
        <v>46196</v>
      </c>
      <c r="P11" s="100">
        <f t="shared" si="0"/>
        <v>46203</v>
      </c>
      <c r="Q11" s="100">
        <f t="shared" si="0"/>
        <v>46210</v>
      </c>
      <c r="R11" s="20">
        <f>+Q11+7</f>
        <v>46217</v>
      </c>
      <c r="S11" s="131">
        <f t="shared" ref="S11" si="1">+R11+7</f>
        <v>46224</v>
      </c>
      <c r="T11" s="131">
        <f t="shared" ref="T11" si="2">+S11+7</f>
        <v>46231</v>
      </c>
      <c r="U11" s="20">
        <f t="shared" ref="U11" si="3">+T11+7</f>
        <v>46238</v>
      </c>
      <c r="V11" s="29">
        <f t="shared" ref="V11" si="4">+U11+7</f>
        <v>46245</v>
      </c>
      <c r="W11" s="29">
        <f t="shared" ref="W11" si="5">+V11+7</f>
        <v>46252</v>
      </c>
      <c r="X11" s="20">
        <f t="shared" ref="X11" si="6">+W11+7</f>
        <v>46259</v>
      </c>
      <c r="Y11" s="20">
        <f t="shared" si="0"/>
        <v>46266</v>
      </c>
      <c r="Z11" s="20">
        <f t="shared" si="0"/>
        <v>46273</v>
      </c>
      <c r="AA11" s="20">
        <f t="shared" si="0"/>
        <v>46280</v>
      </c>
      <c r="AB11" s="20">
        <f t="shared" si="0"/>
        <v>46287</v>
      </c>
      <c r="AC11" s="20">
        <f t="shared" si="0"/>
        <v>46294</v>
      </c>
      <c r="AD11" s="20">
        <f t="shared" si="0"/>
        <v>46301</v>
      </c>
      <c r="AE11" s="20">
        <f t="shared" si="0"/>
        <v>46308</v>
      </c>
      <c r="AF11" s="20">
        <f t="shared" si="0"/>
        <v>46315</v>
      </c>
      <c r="AG11" s="20">
        <f t="shared" si="0"/>
        <v>46322</v>
      </c>
      <c r="AH11" s="20">
        <f t="shared" si="0"/>
        <v>46329</v>
      </c>
      <c r="AI11" s="20">
        <f t="shared" si="0"/>
        <v>46336</v>
      </c>
      <c r="AJ11" s="20">
        <f t="shared" si="0"/>
        <v>46343</v>
      </c>
      <c r="AK11" s="20">
        <f>+AJ11+7</f>
        <v>46350</v>
      </c>
      <c r="AL11" s="20">
        <f t="shared" si="0"/>
        <v>46357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">
      <c r="A12" s="23" t="s">
        <v>158</v>
      </c>
      <c r="B12" s="24" t="s">
        <v>172</v>
      </c>
      <c r="C12" s="25">
        <f>SUM(E12:AL12)</f>
        <v>2</v>
      </c>
      <c r="D12" s="25">
        <f t="shared" ref="D12:D15" si="7">+C12*3</f>
        <v>6</v>
      </c>
      <c r="E12" s="27">
        <v>1</v>
      </c>
      <c r="F12" s="22"/>
      <c r="G12" s="22"/>
      <c r="H12" s="22"/>
      <c r="I12" s="22"/>
      <c r="J12" s="28"/>
      <c r="K12" s="22"/>
      <c r="L12" s="22"/>
      <c r="M12" s="22"/>
      <c r="N12" s="22"/>
      <c r="O12" s="22"/>
      <c r="P12" s="22"/>
      <c r="Q12" s="29"/>
      <c r="R12" s="29"/>
      <c r="S12" s="49"/>
      <c r="T12" s="49"/>
      <c r="U12" s="30">
        <v>1</v>
      </c>
      <c r="V12" s="22"/>
      <c r="W12" s="22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">
      <c r="A13" s="23" t="s">
        <v>159</v>
      </c>
      <c r="B13" s="23" t="s">
        <v>166</v>
      </c>
      <c r="C13" s="25">
        <f t="shared" ref="C13:C15" si="8">SUM(E13:AL13)</f>
        <v>28</v>
      </c>
      <c r="D13" s="25">
        <f t="shared" si="7"/>
        <v>84</v>
      </c>
      <c r="E13" s="28"/>
      <c r="F13" s="116">
        <v>1</v>
      </c>
      <c r="G13" s="116">
        <v>1</v>
      </c>
      <c r="H13" s="116">
        <v>1</v>
      </c>
      <c r="I13" s="116">
        <v>1</v>
      </c>
      <c r="J13" s="116">
        <v>1</v>
      </c>
      <c r="K13" s="116">
        <v>1</v>
      </c>
      <c r="L13" s="116">
        <v>1</v>
      </c>
      <c r="M13" s="116">
        <v>1</v>
      </c>
      <c r="N13" s="116">
        <v>1</v>
      </c>
      <c r="O13" s="116">
        <v>1</v>
      </c>
      <c r="P13" s="116">
        <v>1</v>
      </c>
      <c r="Q13" s="116">
        <v>1</v>
      </c>
      <c r="R13" s="116">
        <v>1</v>
      </c>
      <c r="S13" s="21"/>
      <c r="T13" s="21"/>
      <c r="U13" s="28"/>
      <c r="V13" s="116">
        <v>1</v>
      </c>
      <c r="W13" s="116">
        <v>1</v>
      </c>
      <c r="X13" s="116">
        <v>1</v>
      </c>
      <c r="Y13" s="116">
        <v>1</v>
      </c>
      <c r="Z13" s="116">
        <v>1</v>
      </c>
      <c r="AA13" s="116">
        <v>1</v>
      </c>
      <c r="AB13" s="116">
        <v>1</v>
      </c>
      <c r="AC13" s="116">
        <v>1</v>
      </c>
      <c r="AD13" s="116">
        <v>1</v>
      </c>
      <c r="AE13" s="116">
        <v>1</v>
      </c>
      <c r="AF13" s="116">
        <v>1</v>
      </c>
      <c r="AG13" s="116">
        <v>1</v>
      </c>
      <c r="AH13" s="116">
        <v>1</v>
      </c>
      <c r="AI13" s="116">
        <v>1</v>
      </c>
      <c r="AJ13" s="116">
        <v>1</v>
      </c>
      <c r="AK13" s="112"/>
      <c r="AL13" s="11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">
      <c r="A14" s="23" t="s">
        <v>177</v>
      </c>
      <c r="B14" s="23" t="s">
        <v>180</v>
      </c>
      <c r="C14" s="25">
        <f t="shared" si="8"/>
        <v>1</v>
      </c>
      <c r="D14" s="25">
        <f t="shared" si="7"/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1"/>
      <c r="T14" s="41"/>
      <c r="U14" s="57"/>
      <c r="V14" s="31"/>
      <c r="W14" s="31"/>
      <c r="X14" s="17"/>
      <c r="Y14" s="17"/>
      <c r="Z14" s="17"/>
      <c r="AA14" s="17"/>
      <c r="AB14" s="17"/>
      <c r="AC14" s="17"/>
      <c r="AD14" s="57"/>
      <c r="AE14" s="17"/>
      <c r="AF14" s="17"/>
      <c r="AG14" s="17"/>
      <c r="AH14" s="17"/>
      <c r="AI14" s="17"/>
      <c r="AJ14" s="17"/>
      <c r="AK14" s="27">
        <v>1</v>
      </c>
      <c r="AL14" s="17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2" x14ac:dyDescent="0.2">
      <c r="A15" s="23" t="s">
        <v>187</v>
      </c>
      <c r="B15" s="23" t="s">
        <v>166</v>
      </c>
      <c r="C15" s="25">
        <f t="shared" si="8"/>
        <v>1</v>
      </c>
      <c r="D15" s="25">
        <f t="shared" si="7"/>
        <v>3</v>
      </c>
      <c r="E15" s="28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21"/>
      <c r="T15" s="21"/>
      <c r="U15" s="28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30">
        <v>1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2" x14ac:dyDescent="0.2">
      <c r="A16" s="42" t="s">
        <v>32</v>
      </c>
      <c r="B16" s="42"/>
      <c r="C16" s="43">
        <f>SUM(C12:C15)</f>
        <v>32</v>
      </c>
      <c r="D16" s="43">
        <f>SUM(D12:D15)</f>
        <v>96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2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ht="12" x14ac:dyDescent="0.2">
      <c r="A18" s="44"/>
      <c r="B18" s="44"/>
      <c r="C18" s="44"/>
      <c r="D18" s="44"/>
      <c r="E18" s="4"/>
      <c r="F18" s="44"/>
      <c r="G18" s="44"/>
      <c r="H18" s="44"/>
      <c r="I18" s="44"/>
      <c r="J18" s="4"/>
      <c r="K18" s="44"/>
      <c r="L18" s="44"/>
      <c r="M18" s="44"/>
      <c r="N18" s="44"/>
      <c r="O18" s="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B18" s="44"/>
      <c r="AC18" s="44"/>
      <c r="AD18" s="44"/>
      <c r="AE18" s="44"/>
      <c r="AF18" s="44"/>
      <c r="AG18" s="44"/>
      <c r="AH18" s="44"/>
      <c r="AI18" s="44"/>
      <c r="AK18" s="44"/>
      <c r="AL18" s="4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25">
      <c r="E19" s="4"/>
      <c r="G19" s="4"/>
      <c r="H19"/>
      <c r="J19" s="4"/>
      <c r="N19" s="4"/>
      <c r="O19" s="4"/>
      <c r="Q19"/>
      <c r="S19" s="13" t="s">
        <v>5</v>
      </c>
      <c r="T19" s="13"/>
      <c r="U19" s="4" t="s">
        <v>163</v>
      </c>
      <c r="Y19"/>
      <c r="AD19" s="4" t="s">
        <v>163</v>
      </c>
      <c r="AK19"/>
      <c r="AL1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x14ac:dyDescent="0.25">
      <c r="A20" s="45"/>
      <c r="B20" s="45"/>
      <c r="C20"/>
      <c r="D20"/>
      <c r="E20" s="17" t="s">
        <v>51</v>
      </c>
      <c r="F20" s="17" t="s">
        <v>51</v>
      </c>
      <c r="G20" s="17" t="s">
        <v>51</v>
      </c>
      <c r="H20" s="17" t="s">
        <v>51</v>
      </c>
      <c r="I20" s="17" t="s">
        <v>51</v>
      </c>
      <c r="J20" s="17" t="s">
        <v>51</v>
      </c>
      <c r="K20" s="17" t="s">
        <v>51</v>
      </c>
      <c r="L20" s="17" t="s">
        <v>51</v>
      </c>
      <c r="M20" s="17" t="s">
        <v>51</v>
      </c>
      <c r="N20" s="17" t="s">
        <v>51</v>
      </c>
      <c r="O20" s="17" t="s">
        <v>51</v>
      </c>
      <c r="P20" s="17" t="s">
        <v>51</v>
      </c>
      <c r="Q20" s="17" t="s">
        <v>51</v>
      </c>
      <c r="R20" s="17" t="s">
        <v>51</v>
      </c>
      <c r="S20" s="16" t="s">
        <v>51</v>
      </c>
      <c r="T20" s="16" t="s">
        <v>51</v>
      </c>
      <c r="U20" s="136" t="s">
        <v>51</v>
      </c>
      <c r="V20" s="17" t="s">
        <v>51</v>
      </c>
      <c r="W20" s="17" t="s">
        <v>51</v>
      </c>
      <c r="X20" s="17" t="s">
        <v>51</v>
      </c>
      <c r="Y20" s="17" t="s">
        <v>51</v>
      </c>
      <c r="Z20" s="17" t="s">
        <v>51</v>
      </c>
      <c r="AA20" s="96" t="s">
        <v>51</v>
      </c>
      <c r="AB20" s="17" t="s">
        <v>51</v>
      </c>
      <c r="AC20" s="17" t="s">
        <v>51</v>
      </c>
      <c r="AD20" s="136" t="s">
        <v>51</v>
      </c>
      <c r="AE20" s="17" t="s">
        <v>51</v>
      </c>
      <c r="AF20" s="17" t="s">
        <v>51</v>
      </c>
      <c r="AG20" s="17" t="s">
        <v>51</v>
      </c>
      <c r="AH20" s="17" t="s">
        <v>51</v>
      </c>
      <c r="AI20" s="17" t="s">
        <v>51</v>
      </c>
      <c r="AJ20" s="96" t="s">
        <v>51</v>
      </c>
      <c r="AK20" s="17" t="s">
        <v>51</v>
      </c>
      <c r="AL20" s="17" t="s">
        <v>51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78" customHeight="1" x14ac:dyDescent="0.2">
      <c r="A21" s="47" t="s">
        <v>184</v>
      </c>
      <c r="B21" s="47"/>
      <c r="C21" s="19" t="s">
        <v>9</v>
      </c>
      <c r="D21" s="19" t="s">
        <v>10</v>
      </c>
      <c r="E21" s="29">
        <v>46128</v>
      </c>
      <c r="F21" s="94">
        <f t="shared" ref="F21:AL21" si="9">+E21+7</f>
        <v>46135</v>
      </c>
      <c r="G21" s="94">
        <f t="shared" si="9"/>
        <v>46142</v>
      </c>
      <c r="H21" s="94">
        <f t="shared" si="9"/>
        <v>46149</v>
      </c>
      <c r="I21" s="94">
        <f t="shared" si="9"/>
        <v>46156</v>
      </c>
      <c r="J21" s="98">
        <f>+I21+7</f>
        <v>46163</v>
      </c>
      <c r="K21" s="94">
        <f t="shared" si="9"/>
        <v>46170</v>
      </c>
      <c r="L21" s="94">
        <f t="shared" si="9"/>
        <v>46177</v>
      </c>
      <c r="M21" s="94">
        <f t="shared" si="9"/>
        <v>46184</v>
      </c>
      <c r="N21" s="94">
        <f t="shared" si="9"/>
        <v>46191</v>
      </c>
      <c r="O21" s="94">
        <f t="shared" si="9"/>
        <v>46198</v>
      </c>
      <c r="P21" s="29">
        <f t="shared" si="9"/>
        <v>46205</v>
      </c>
      <c r="Q21" s="29">
        <f t="shared" si="9"/>
        <v>46212</v>
      </c>
      <c r="R21" s="29">
        <f t="shared" si="9"/>
        <v>46219</v>
      </c>
      <c r="S21" s="49">
        <f t="shared" si="9"/>
        <v>46226</v>
      </c>
      <c r="T21" s="49">
        <f t="shared" si="9"/>
        <v>46233</v>
      </c>
      <c r="U21" s="137">
        <f t="shared" si="9"/>
        <v>46240</v>
      </c>
      <c r="V21" s="29">
        <f t="shared" si="9"/>
        <v>46247</v>
      </c>
      <c r="W21" s="29">
        <f t="shared" si="9"/>
        <v>46254</v>
      </c>
      <c r="X21" s="94">
        <f t="shared" si="9"/>
        <v>46261</v>
      </c>
      <c r="Y21" s="94">
        <f t="shared" si="9"/>
        <v>46268</v>
      </c>
      <c r="Z21" s="94">
        <f t="shared" si="9"/>
        <v>46275</v>
      </c>
      <c r="AA21" s="98">
        <f t="shared" si="9"/>
        <v>46282</v>
      </c>
      <c r="AB21" s="94">
        <f t="shared" si="9"/>
        <v>46289</v>
      </c>
      <c r="AC21" s="94">
        <f t="shared" si="9"/>
        <v>46296</v>
      </c>
      <c r="AD21" s="137">
        <f t="shared" si="9"/>
        <v>46303</v>
      </c>
      <c r="AE21" s="94">
        <f t="shared" si="9"/>
        <v>46310</v>
      </c>
      <c r="AF21" s="94">
        <f t="shared" si="9"/>
        <v>46317</v>
      </c>
      <c r="AG21" s="94">
        <f t="shared" si="9"/>
        <v>46324</v>
      </c>
      <c r="AH21" s="94">
        <f t="shared" si="9"/>
        <v>46331</v>
      </c>
      <c r="AI21" s="94">
        <f t="shared" si="9"/>
        <v>46338</v>
      </c>
      <c r="AJ21" s="98">
        <f t="shared" si="9"/>
        <v>46345</v>
      </c>
      <c r="AK21" s="94">
        <f t="shared" si="9"/>
        <v>46352</v>
      </c>
      <c r="AL21" s="94">
        <f t="shared" si="9"/>
        <v>46359</v>
      </c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">
      <c r="A22" s="23" t="s">
        <v>167</v>
      </c>
      <c r="B22" s="23" t="s">
        <v>164</v>
      </c>
      <c r="C22" s="25">
        <f>SUM(E22:AL22)</f>
        <v>2</v>
      </c>
      <c r="D22" s="26">
        <f>+C22*3</f>
        <v>6</v>
      </c>
      <c r="E22" s="34">
        <v>1</v>
      </c>
      <c r="F22" s="34">
        <v>1</v>
      </c>
      <c r="G22" s="28"/>
      <c r="H22" s="28"/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">
      <c r="A23" s="99" t="s">
        <v>181</v>
      </c>
      <c r="B23" s="99" t="s">
        <v>180</v>
      </c>
      <c r="C23" s="25">
        <f t="shared" ref="C23:C38" si="10">SUM(E23:AL23)</f>
        <v>1</v>
      </c>
      <c r="D23" s="26">
        <f t="shared" ref="D23:D38" si="11">+C23*3</f>
        <v>3</v>
      </c>
      <c r="E23" s="28"/>
      <c r="F23" s="28"/>
      <c r="G23" s="132">
        <v>1</v>
      </c>
      <c r="I23" s="133"/>
      <c r="J23" s="28"/>
      <c r="K23" s="134"/>
      <c r="L23" s="31"/>
      <c r="M23" s="31"/>
      <c r="N23" s="31"/>
      <c r="O23" s="31"/>
      <c r="P23" s="31"/>
      <c r="Q23" s="31"/>
      <c r="R23" s="31"/>
      <c r="S23" s="16"/>
      <c r="T23" s="16"/>
      <c r="U23" s="136"/>
      <c r="V23" s="17"/>
      <c r="W23" s="17"/>
      <c r="X23" s="31"/>
      <c r="Y23" s="31"/>
      <c r="Z23" s="31"/>
      <c r="AA23" s="31"/>
      <c r="AB23" s="31"/>
      <c r="AC23" s="31"/>
      <c r="AD23" s="136"/>
      <c r="AE23" s="31"/>
      <c r="AF23" s="31"/>
      <c r="AG23" s="31"/>
      <c r="AH23" s="31"/>
      <c r="AI23" s="31"/>
      <c r="AJ23" s="31"/>
      <c r="AK23" s="31"/>
      <c r="AL23" s="36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">
      <c r="A24" s="23" t="s">
        <v>165</v>
      </c>
      <c r="B24" s="23" t="s">
        <v>168</v>
      </c>
      <c r="C24" s="25">
        <f t="shared" si="10"/>
        <v>10</v>
      </c>
      <c r="D24" s="26">
        <f t="shared" si="11"/>
        <v>30</v>
      </c>
      <c r="E24" s="31"/>
      <c r="F24" s="31"/>
      <c r="G24" s="31"/>
      <c r="H24" s="35">
        <v>1</v>
      </c>
      <c r="I24" s="35">
        <v>1</v>
      </c>
      <c r="J24" s="35">
        <v>1</v>
      </c>
      <c r="K24" s="35">
        <v>1</v>
      </c>
      <c r="L24" s="35">
        <v>1</v>
      </c>
      <c r="M24" s="35">
        <v>1</v>
      </c>
      <c r="N24" s="35">
        <v>1</v>
      </c>
      <c r="O24" s="35">
        <v>1</v>
      </c>
      <c r="P24" s="35">
        <v>1</v>
      </c>
      <c r="Q24" s="35">
        <v>1</v>
      </c>
      <c r="S24" s="32"/>
      <c r="T24" s="32"/>
      <c r="U24" s="138"/>
      <c r="V24" s="28"/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">
      <c r="A25" s="99" t="s">
        <v>181</v>
      </c>
      <c r="B25" s="99" t="s">
        <v>180</v>
      </c>
      <c r="C25" s="25">
        <f t="shared" si="10"/>
        <v>1</v>
      </c>
      <c r="D25" s="26">
        <f t="shared" si="11"/>
        <v>3</v>
      </c>
      <c r="E25" s="31"/>
      <c r="F25" s="31"/>
      <c r="G25" s="31"/>
      <c r="H25" s="31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32"/>
      <c r="T25" s="32"/>
      <c r="U25" s="138"/>
      <c r="V25" s="132">
        <v>1</v>
      </c>
      <c r="W25" s="28"/>
      <c r="X25" s="28"/>
      <c r="Y25" s="31"/>
      <c r="Z25" s="31"/>
      <c r="AA25" s="31"/>
      <c r="AB25" s="31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ht="12" x14ac:dyDescent="0.2">
      <c r="A26" s="23" t="s">
        <v>169</v>
      </c>
      <c r="B26" s="33" t="s">
        <v>170</v>
      </c>
      <c r="C26" s="25">
        <f t="shared" si="10"/>
        <v>3</v>
      </c>
      <c r="D26" s="26">
        <f t="shared" si="11"/>
        <v>9</v>
      </c>
      <c r="E26" s="31"/>
      <c r="F26" s="31"/>
      <c r="G26" s="31"/>
      <c r="H26" s="31"/>
      <c r="I26" s="31"/>
      <c r="J26" s="31"/>
      <c r="K26" s="31"/>
      <c r="L26" s="31"/>
      <c r="M26" s="31"/>
      <c r="N26" s="28"/>
      <c r="O26" s="28"/>
      <c r="P26" s="28"/>
      <c r="Q26" s="28"/>
      <c r="R26" s="28"/>
      <c r="S26" s="32"/>
      <c r="T26" s="32"/>
      <c r="U26" s="138"/>
      <c r="V26" s="28"/>
      <c r="W26" s="27">
        <v>1</v>
      </c>
      <c r="X26" s="27">
        <v>1</v>
      </c>
      <c r="Y26" s="27">
        <v>1</v>
      </c>
      <c r="Z26" s="28"/>
      <c r="AA26" s="28"/>
      <c r="AB26" s="28"/>
      <c r="AC26" s="28"/>
      <c r="AD26" s="138"/>
      <c r="AE26" s="28"/>
      <c r="AF26" s="28"/>
      <c r="AG26" s="28"/>
      <c r="AH26" s="28"/>
      <c r="AI26" s="28"/>
      <c r="AJ26" s="28"/>
      <c r="AK26" s="28"/>
      <c r="AL26" s="28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</row>
    <row r="27" spans="1:88" s="14" customFormat="1" ht="12" x14ac:dyDescent="0.2">
      <c r="A27" s="23" t="s">
        <v>178</v>
      </c>
      <c r="B27" s="23" t="s">
        <v>176</v>
      </c>
      <c r="C27" s="25">
        <f t="shared" si="10"/>
        <v>1</v>
      </c>
      <c r="D27" s="26">
        <f t="shared" si="11"/>
        <v>3</v>
      </c>
      <c r="E27" s="15"/>
      <c r="F27" s="120"/>
      <c r="G27" s="23"/>
      <c r="H27" s="23"/>
      <c r="I27" s="23"/>
      <c r="J27" s="23"/>
      <c r="K27" s="23"/>
      <c r="L27" s="23"/>
      <c r="M27" s="112"/>
      <c r="N27" s="112"/>
      <c r="O27" s="112"/>
      <c r="P27" s="23"/>
      <c r="Q27" s="23"/>
      <c r="R27" s="23"/>
      <c r="S27" s="114"/>
      <c r="T27" s="114"/>
      <c r="U27" s="139"/>
      <c r="V27" s="112"/>
      <c r="W27" s="23"/>
      <c r="X27" s="110"/>
      <c r="Y27" s="23"/>
      <c r="Z27" s="119">
        <v>1</v>
      </c>
      <c r="AA27" s="23"/>
      <c r="AB27" s="23"/>
      <c r="AC27" s="28"/>
      <c r="AD27" s="139"/>
      <c r="AE27" s="23"/>
      <c r="AF27" s="23"/>
      <c r="AG27" s="23"/>
      <c r="AH27" s="23"/>
      <c r="AI27" s="23"/>
      <c r="AJ27" s="23"/>
      <c r="AK27" s="23"/>
      <c r="AL27" s="23"/>
    </row>
    <row r="28" spans="1:88" s="14" customFormat="1" ht="12" x14ac:dyDescent="0.2">
      <c r="A28" s="23" t="s">
        <v>174</v>
      </c>
      <c r="B28" s="23" t="s">
        <v>176</v>
      </c>
      <c r="C28" s="25">
        <f t="shared" si="10"/>
        <v>1</v>
      </c>
      <c r="D28" s="26">
        <f t="shared" si="11"/>
        <v>3</v>
      </c>
      <c r="E28" s="15"/>
      <c r="F28" s="120"/>
      <c r="G28" s="23"/>
      <c r="H28" s="23"/>
      <c r="I28" s="23"/>
      <c r="J28" s="23"/>
      <c r="K28" s="23"/>
      <c r="L28" s="23"/>
      <c r="M28" s="112"/>
      <c r="N28" s="112"/>
      <c r="O28" s="112"/>
      <c r="P28" s="23"/>
      <c r="Q28" s="23"/>
      <c r="R28" s="23"/>
      <c r="S28" s="114"/>
      <c r="T28" s="114"/>
      <c r="U28" s="139"/>
      <c r="V28" s="112"/>
      <c r="W28" s="23"/>
      <c r="X28" s="110"/>
      <c r="Y28" s="23"/>
      <c r="Z28" s="28"/>
      <c r="AA28" s="119">
        <v>1</v>
      </c>
      <c r="AB28" s="28"/>
      <c r="AC28" s="28"/>
      <c r="AD28" s="139"/>
      <c r="AE28" s="23"/>
      <c r="AF28" s="23"/>
      <c r="AG28" s="23"/>
      <c r="AH28" s="23"/>
      <c r="AI28" s="23"/>
      <c r="AJ28" s="23"/>
      <c r="AK28" s="23"/>
      <c r="AL28" s="23"/>
    </row>
    <row r="29" spans="1:88" ht="12" x14ac:dyDescent="0.2">
      <c r="A29" s="23" t="s">
        <v>179</v>
      </c>
      <c r="B29" s="23" t="s">
        <v>176</v>
      </c>
      <c r="C29" s="25">
        <f t="shared" si="10"/>
        <v>1</v>
      </c>
      <c r="D29" s="26">
        <f t="shared" si="11"/>
        <v>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28"/>
      <c r="Q29" s="31"/>
      <c r="R29" s="31"/>
      <c r="S29" s="16"/>
      <c r="T29" s="16"/>
      <c r="U29" s="136"/>
      <c r="V29" s="17"/>
      <c r="W29" s="17"/>
      <c r="X29" s="31"/>
      <c r="Y29" s="31"/>
      <c r="Z29" s="31"/>
      <c r="AA29" s="31"/>
      <c r="AB29" s="119">
        <v>1</v>
      </c>
      <c r="AC29" s="37"/>
      <c r="AD29" s="136"/>
      <c r="AE29" s="31"/>
      <c r="AF29" s="31"/>
      <c r="AG29" s="31"/>
      <c r="AH29" s="31"/>
      <c r="AI29" s="36"/>
      <c r="AJ29" s="36"/>
      <c r="AK29" s="36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</row>
    <row r="30" spans="1:88" s="14" customFormat="1" ht="12" x14ac:dyDescent="0.2">
      <c r="A30" s="23" t="s">
        <v>175</v>
      </c>
      <c r="B30" s="23" t="s">
        <v>176</v>
      </c>
      <c r="C30" s="25">
        <f t="shared" si="10"/>
        <v>1</v>
      </c>
      <c r="D30" s="26">
        <f t="shared" si="11"/>
        <v>3</v>
      </c>
      <c r="E30" s="15"/>
      <c r="F30" s="109"/>
      <c r="G30" s="112"/>
      <c r="H30" s="112"/>
      <c r="I30" s="112"/>
      <c r="J30" s="112"/>
      <c r="K30" s="112"/>
      <c r="L30" s="112"/>
      <c r="M30" s="112"/>
      <c r="N30" s="112"/>
      <c r="O30" s="23"/>
      <c r="P30" s="23"/>
      <c r="Q30" s="112"/>
      <c r="R30" s="112"/>
      <c r="S30" s="107"/>
      <c r="T30" s="108"/>
      <c r="U30" s="139"/>
      <c r="V30" s="109"/>
      <c r="W30" s="110"/>
      <c r="X30" s="23"/>
      <c r="Y30" s="23"/>
      <c r="Z30" s="23"/>
      <c r="AA30" s="23"/>
      <c r="AB30" s="112"/>
      <c r="AC30" s="119">
        <v>1</v>
      </c>
      <c r="AD30" s="139"/>
      <c r="AE30" s="23"/>
      <c r="AF30" s="23"/>
      <c r="AG30" s="23"/>
      <c r="AH30" s="23"/>
      <c r="AI30" s="23"/>
      <c r="AJ30" s="109"/>
      <c r="AK30" s="109"/>
      <c r="AL30" s="109"/>
    </row>
    <row r="31" spans="1:88" s="14" customFormat="1" ht="12" x14ac:dyDescent="0.2">
      <c r="A31" s="99" t="s">
        <v>181</v>
      </c>
      <c r="B31" s="99" t="s">
        <v>180</v>
      </c>
      <c r="C31" s="25">
        <f t="shared" si="10"/>
        <v>1</v>
      </c>
      <c r="D31" s="26">
        <f t="shared" si="11"/>
        <v>3</v>
      </c>
      <c r="E31" s="15"/>
      <c r="F31" s="109"/>
      <c r="G31" s="112"/>
      <c r="H31" s="112"/>
      <c r="I31" s="112"/>
      <c r="J31" s="112"/>
      <c r="K31" s="112"/>
      <c r="L31" s="112"/>
      <c r="M31" s="112"/>
      <c r="N31" s="112"/>
      <c r="O31" s="23"/>
      <c r="P31" s="23"/>
      <c r="Q31" s="112"/>
      <c r="R31" s="112"/>
      <c r="S31" s="107"/>
      <c r="T31" s="108"/>
      <c r="U31" s="139"/>
      <c r="V31" s="109"/>
      <c r="W31" s="110"/>
      <c r="X31" s="23"/>
      <c r="Y31" s="23"/>
      <c r="Z31" s="23"/>
      <c r="AA31" s="23"/>
      <c r="AB31" s="112"/>
      <c r="AC31" s="112"/>
      <c r="AD31" s="139"/>
      <c r="AE31" s="132">
        <v>1</v>
      </c>
      <c r="AF31" s="23"/>
      <c r="AG31" s="23"/>
      <c r="AH31" s="23"/>
      <c r="AI31" s="23"/>
      <c r="AJ31" s="109"/>
      <c r="AK31" s="109"/>
      <c r="AL31" s="109"/>
    </row>
    <row r="32" spans="1:88" ht="12" x14ac:dyDescent="0.2">
      <c r="A32" s="23" t="s">
        <v>190</v>
      </c>
      <c r="B32" s="23" t="s">
        <v>186</v>
      </c>
      <c r="C32" s="25">
        <f t="shared" si="10"/>
        <v>2</v>
      </c>
      <c r="D32" s="26">
        <f t="shared" si="11"/>
        <v>6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1"/>
      <c r="R32" s="31"/>
      <c r="S32" s="41"/>
      <c r="T32" s="41"/>
      <c r="U32" s="140"/>
      <c r="V32" s="31"/>
      <c r="W32" s="31"/>
      <c r="X32" s="31"/>
      <c r="Y32" s="31"/>
      <c r="Z32" s="31"/>
      <c r="AA32" s="17"/>
      <c r="AB32" s="17"/>
      <c r="AC32" s="17"/>
      <c r="AD32" s="140"/>
      <c r="AE32" s="31"/>
      <c r="AF32" s="27">
        <v>1</v>
      </c>
      <c r="AG32" s="27">
        <v>1</v>
      </c>
      <c r="AI32" s="31"/>
      <c r="AJ32" s="31"/>
      <c r="AK32" s="31"/>
      <c r="AL32" s="3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:88" ht="12" x14ac:dyDescent="0.2">
      <c r="A33" s="23" t="s">
        <v>185</v>
      </c>
      <c r="B33" s="23" t="s">
        <v>23</v>
      </c>
      <c r="C33" s="25">
        <f t="shared" si="10"/>
        <v>1</v>
      </c>
      <c r="D33" s="26">
        <f t="shared" si="11"/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8"/>
      <c r="AG33" s="28"/>
      <c r="AH33" s="34">
        <v>1</v>
      </c>
      <c r="AI33" s="31"/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88" ht="12" x14ac:dyDescent="0.2">
      <c r="A34" s="23" t="s">
        <v>173</v>
      </c>
      <c r="B34" s="23" t="s">
        <v>23</v>
      </c>
      <c r="C34" s="25">
        <f t="shared" si="10"/>
        <v>1</v>
      </c>
      <c r="D34" s="26">
        <f t="shared" si="11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1"/>
      <c r="R34" s="31"/>
      <c r="S34" s="41"/>
      <c r="T34" s="41"/>
      <c r="U34" s="140"/>
      <c r="V34" s="31"/>
      <c r="W34" s="31"/>
      <c r="X34" s="31"/>
      <c r="Y34" s="31"/>
      <c r="Z34" s="31"/>
      <c r="AA34" s="17"/>
      <c r="AB34" s="17"/>
      <c r="AC34" s="17"/>
      <c r="AD34" s="140"/>
      <c r="AE34" s="31"/>
      <c r="AF34" s="28"/>
      <c r="AG34" s="28"/>
      <c r="AI34" s="34">
        <v>1</v>
      </c>
      <c r="AJ34" s="31"/>
      <c r="AK34" s="31"/>
      <c r="AL34" s="31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88" ht="12" x14ac:dyDescent="0.2">
      <c r="A35" s="23" t="s">
        <v>171</v>
      </c>
      <c r="B35" s="23" t="s">
        <v>164</v>
      </c>
      <c r="C35" s="25">
        <f t="shared" si="10"/>
        <v>1</v>
      </c>
      <c r="D35" s="26">
        <f t="shared" si="11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41"/>
      <c r="T35" s="41"/>
      <c r="U35" s="141"/>
      <c r="V35" s="31"/>
      <c r="W35" s="31"/>
      <c r="X35" s="17"/>
      <c r="Y35" s="17"/>
      <c r="Z35" s="17"/>
      <c r="AA35" s="17"/>
      <c r="AB35" s="17"/>
      <c r="AC35" s="17"/>
      <c r="AD35" s="141"/>
      <c r="AE35" s="17"/>
      <c r="AF35" s="17"/>
      <c r="AG35" s="17"/>
      <c r="AH35" s="31"/>
      <c r="AI35" s="135"/>
      <c r="AJ35" s="142">
        <v>1</v>
      </c>
      <c r="AL35" s="17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88" ht="12" x14ac:dyDescent="0.2">
      <c r="A36" s="23" t="s">
        <v>177</v>
      </c>
      <c r="B36" s="23" t="s">
        <v>180</v>
      </c>
      <c r="C36" s="25">
        <f t="shared" si="10"/>
        <v>1</v>
      </c>
      <c r="D36" s="26">
        <f t="shared" si="11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17"/>
      <c r="AI36" s="17"/>
      <c r="AJ36" s="17"/>
      <c r="AK36" s="27">
        <v>1</v>
      </c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88" ht="12" x14ac:dyDescent="0.2">
      <c r="A37" s="99" t="s">
        <v>188</v>
      </c>
      <c r="B37" s="99" t="s">
        <v>180</v>
      </c>
      <c r="C37" s="25">
        <f t="shared" ref="C37" si="12">SUM(E37:AL37)</f>
        <v>1</v>
      </c>
      <c r="D37" s="26">
        <f t="shared" ref="D37" si="13">+C37*3</f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32">
        <v>1</v>
      </c>
      <c r="S37" s="41"/>
      <c r="T37" s="41"/>
      <c r="U37" s="141"/>
      <c r="V37" s="31"/>
      <c r="W37" s="31"/>
      <c r="X37" s="17"/>
      <c r="Y37" s="17"/>
      <c r="Z37" s="17"/>
      <c r="AA37" s="17"/>
      <c r="AB37" s="17"/>
      <c r="AC37" s="17"/>
      <c r="AD37" s="141"/>
      <c r="AE37" s="17"/>
      <c r="AF37" s="17"/>
      <c r="AG37" s="17"/>
      <c r="AH37" s="17"/>
      <c r="AI37" s="17"/>
      <c r="AJ37" s="17"/>
      <c r="AK37" s="28"/>
      <c r="AL37" s="17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88" ht="12" x14ac:dyDescent="0.2">
      <c r="A38" s="23" t="s">
        <v>47</v>
      </c>
      <c r="B38" s="23" t="s">
        <v>172</v>
      </c>
      <c r="C38" s="25">
        <f t="shared" si="10"/>
        <v>1</v>
      </c>
      <c r="D38" s="26">
        <f t="shared" si="11"/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41"/>
      <c r="T38" s="41"/>
      <c r="U38" s="140"/>
      <c r="V38" s="31"/>
      <c r="W38" s="31"/>
      <c r="X38" s="17"/>
      <c r="Y38" s="17"/>
      <c r="Z38" s="17"/>
      <c r="AA38" s="17"/>
      <c r="AB38" s="17"/>
      <c r="AC38" s="17"/>
      <c r="AD38" s="140"/>
      <c r="AE38" s="17"/>
      <c r="AF38" s="17"/>
      <c r="AG38" s="17"/>
      <c r="AH38" s="17"/>
      <c r="AI38" s="17"/>
      <c r="AJ38" s="17"/>
      <c r="AK38" s="17"/>
      <c r="AL38" s="27">
        <v>1</v>
      </c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88" ht="12" x14ac:dyDescent="0.2">
      <c r="A39" s="42" t="s">
        <v>32</v>
      </c>
      <c r="B39" s="42"/>
      <c r="C39" s="58">
        <f>SUM(C22:C38)</f>
        <v>30</v>
      </c>
      <c r="D39" s="59">
        <f>SUM(D22:D38)</f>
        <v>90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88" ht="12" x14ac:dyDescent="0.2">
      <c r="A40" s="42" t="s">
        <v>49</v>
      </c>
      <c r="B40" s="42"/>
      <c r="C40" s="58">
        <f>+C39+C16</f>
        <v>62</v>
      </c>
      <c r="D40" s="43">
        <f>+D39+D16</f>
        <v>186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88" ht="12" x14ac:dyDescent="0.2">
      <c r="A41" s="44"/>
      <c r="B41" s="44"/>
      <c r="C41" s="60"/>
      <c r="D41" s="60"/>
      <c r="E41" s="7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</row>
    <row r="42" spans="1:88" x14ac:dyDescent="0.25">
      <c r="A42" s="61"/>
      <c r="B42" s="61"/>
      <c r="E42" s="62"/>
      <c r="F42" s="62"/>
      <c r="G42" s="62"/>
      <c r="H42" s="62" t="s">
        <v>33</v>
      </c>
      <c r="I42" s="62" t="s">
        <v>33</v>
      </c>
      <c r="J42" s="62" t="s">
        <v>33</v>
      </c>
      <c r="K42" s="62" t="s">
        <v>33</v>
      </c>
      <c r="O42" s="62"/>
      <c r="U42" s="62" t="s">
        <v>33</v>
      </c>
      <c r="V42" s="62" t="s">
        <v>33</v>
      </c>
      <c r="W42" s="62" t="s">
        <v>33</v>
      </c>
      <c r="X42" s="62" t="s">
        <v>33</v>
      </c>
      <c r="Y42" s="62"/>
      <c r="Z42" s="62"/>
      <c r="AA42" s="62"/>
      <c r="AB42" s="62"/>
      <c r="AG42" s="62"/>
      <c r="AH42" s="62"/>
      <c r="AI42" s="62"/>
      <c r="AJ42" s="62"/>
      <c r="AK42" s="62"/>
      <c r="AL42" s="62"/>
      <c r="CH42" s="4"/>
      <c r="CI42" s="4"/>
      <c r="CJ42" s="4"/>
    </row>
    <row r="43" spans="1:88" ht="69" x14ac:dyDescent="0.25">
      <c r="A43" s="14"/>
      <c r="B43" s="14"/>
      <c r="C43" s="63" t="s">
        <v>52</v>
      </c>
      <c r="D43" s="63" t="s">
        <v>10</v>
      </c>
      <c r="E43" s="89"/>
      <c r="F43" s="89"/>
      <c r="G43" s="89"/>
      <c r="H43" s="64">
        <v>46148</v>
      </c>
      <c r="I43" s="64">
        <f>H43+7</f>
        <v>46155</v>
      </c>
      <c r="J43" s="64">
        <f>I43+7</f>
        <v>46162</v>
      </c>
      <c r="K43" s="64">
        <f t="shared" ref="K43" si="14">J43+7</f>
        <v>46169</v>
      </c>
      <c r="O43" s="89"/>
      <c r="U43" s="64">
        <v>46239</v>
      </c>
      <c r="V43" s="64">
        <f>U43+7</f>
        <v>46246</v>
      </c>
      <c r="W43" s="64">
        <f>V43+7</f>
        <v>46253</v>
      </c>
      <c r="X43" s="64">
        <f t="shared" ref="X43" si="15">W43+7</f>
        <v>46260</v>
      </c>
      <c r="Y43" s="89"/>
      <c r="Z43" s="89"/>
      <c r="AA43" s="89"/>
      <c r="AB43" s="89"/>
      <c r="AG43" s="89"/>
      <c r="AH43" s="89"/>
      <c r="AI43" s="89"/>
      <c r="AJ43" s="89"/>
      <c r="AK43" s="89"/>
      <c r="AL43" s="89"/>
      <c r="CH43" s="4"/>
      <c r="CI43" s="4"/>
      <c r="CJ43" s="4"/>
    </row>
    <row r="44" spans="1:88" x14ac:dyDescent="0.25">
      <c r="A44" s="61" t="s">
        <v>53</v>
      </c>
      <c r="B44" s="61"/>
      <c r="E44"/>
      <c r="F44"/>
      <c r="G44"/>
      <c r="H44"/>
      <c r="I44"/>
      <c r="J44"/>
      <c r="K44"/>
      <c r="O44" s="4"/>
      <c r="U44"/>
      <c r="V44"/>
      <c r="W44"/>
      <c r="X44"/>
      <c r="AB44"/>
      <c r="AG44"/>
      <c r="AH44"/>
      <c r="AI44"/>
      <c r="AJ44"/>
      <c r="CH44" s="4"/>
      <c r="CI44" s="4"/>
      <c r="CJ44" s="4"/>
    </row>
    <row r="45" spans="1:88" x14ac:dyDescent="0.25">
      <c r="A45" s="66" t="s">
        <v>182</v>
      </c>
      <c r="B45" s="66"/>
      <c r="C45" s="67">
        <f>SUM(E45:AL45)</f>
        <v>4</v>
      </c>
      <c r="D45" s="6">
        <f>+C45*3</f>
        <v>12</v>
      </c>
      <c r="E45" s="90"/>
      <c r="F45" s="90"/>
      <c r="G45" s="90"/>
      <c r="H45" s="68">
        <v>1</v>
      </c>
      <c r="I45" s="68">
        <v>1</v>
      </c>
      <c r="J45" s="68">
        <v>1</v>
      </c>
      <c r="K45" s="68">
        <v>1</v>
      </c>
      <c r="O45" s="4"/>
      <c r="U45" s="68">
        <v>0</v>
      </c>
      <c r="V45" s="68">
        <v>0</v>
      </c>
      <c r="W45" s="68">
        <v>0</v>
      </c>
      <c r="X45" s="68">
        <v>0</v>
      </c>
      <c r="AB45" s="90"/>
      <c r="AH45" s="7"/>
      <c r="AI45" s="7"/>
      <c r="CI45" s="4"/>
      <c r="CJ45" s="4"/>
    </row>
    <row r="46" spans="1:88" x14ac:dyDescent="0.25">
      <c r="A46" s="42" t="s">
        <v>57</v>
      </c>
      <c r="B46" s="42"/>
      <c r="C46" s="43">
        <f>+C45</f>
        <v>4</v>
      </c>
      <c r="D46" s="43">
        <f>+D45</f>
        <v>12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88" ht="12" x14ac:dyDescent="0.2">
      <c r="A47" s="44"/>
      <c r="B47" s="44"/>
      <c r="C47" s="60"/>
      <c r="D47" s="60"/>
      <c r="E47" s="7"/>
      <c r="F47" s="4" t="s">
        <v>162</v>
      </c>
      <c r="L47" s="4"/>
      <c r="M47" s="4"/>
      <c r="Y47" s="4" t="s">
        <v>162</v>
      </c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88" ht="11.25" x14ac:dyDescent="0.2">
      <c r="F48" s="4" t="s">
        <v>58</v>
      </c>
      <c r="G48" s="5"/>
      <c r="L48" s="4"/>
      <c r="M48" s="4"/>
      <c r="O48" s="4"/>
      <c r="Y48" s="4" t="s">
        <v>58</v>
      </c>
      <c r="AC48" s="5"/>
      <c r="AF48" s="5"/>
      <c r="AL48" s="5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</row>
    <row r="49" spans="1:240" customFormat="1" ht="69" x14ac:dyDescent="0.25">
      <c r="A49" s="61" t="s">
        <v>160</v>
      </c>
      <c r="B49" s="61"/>
      <c r="C49" s="63" t="s">
        <v>9</v>
      </c>
      <c r="D49" s="70" t="s">
        <v>10</v>
      </c>
      <c r="E49" s="7"/>
      <c r="F49" s="48">
        <v>46137</v>
      </c>
      <c r="G49" s="71"/>
      <c r="H49" s="7"/>
      <c r="I49" s="7"/>
      <c r="J49" s="7"/>
      <c r="K49" s="7"/>
      <c r="L49" s="7"/>
      <c r="M49" s="71"/>
      <c r="N49" s="7"/>
      <c r="O49" s="4"/>
      <c r="P49" s="4"/>
      <c r="Q49" s="71"/>
      <c r="R49" s="4"/>
      <c r="S49" s="4"/>
      <c r="T49" s="4"/>
      <c r="U49" s="4"/>
      <c r="V49" s="4"/>
      <c r="W49" s="4"/>
      <c r="X49" s="4"/>
      <c r="Y49" s="48">
        <v>46256</v>
      </c>
      <c r="Z49" s="4"/>
      <c r="AA49" s="4"/>
      <c r="AB49" s="4"/>
      <c r="AC49" s="71"/>
      <c r="AD49" s="4"/>
      <c r="AE49" s="4"/>
      <c r="AF49" s="71"/>
      <c r="AG49" s="4"/>
      <c r="AH49" s="4"/>
      <c r="AI49" s="4"/>
      <c r="AJ49" s="4"/>
      <c r="AK49" s="4"/>
      <c r="AL49" s="71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240" customFormat="1" x14ac:dyDescent="0.25">
      <c r="A50" s="69" t="s">
        <v>161</v>
      </c>
      <c r="B50" s="69"/>
      <c r="C50" s="67">
        <f>SUM(E50:AL50)</f>
        <v>2</v>
      </c>
      <c r="D50" s="67">
        <f>+C50*4</f>
        <v>8</v>
      </c>
      <c r="E50" s="7"/>
      <c r="F50" s="72">
        <v>1</v>
      </c>
      <c r="G50" s="73"/>
      <c r="H50" s="7"/>
      <c r="I50" s="7"/>
      <c r="J50" s="7"/>
      <c r="K50" s="7"/>
      <c r="L50" s="7"/>
      <c r="M50" s="73"/>
      <c r="N50" s="7"/>
      <c r="O50" s="4"/>
      <c r="P50" s="4"/>
      <c r="Q50" s="73"/>
      <c r="R50" s="4"/>
      <c r="S50" s="4"/>
      <c r="T50" s="4"/>
      <c r="U50" s="4"/>
      <c r="V50" s="4"/>
      <c r="W50" s="4"/>
      <c r="X50" s="4"/>
      <c r="Y50" s="72">
        <v>1</v>
      </c>
      <c r="Z50" s="4"/>
      <c r="AA50" s="4"/>
      <c r="AB50" s="4"/>
      <c r="AC50" s="73"/>
      <c r="AD50" s="4"/>
      <c r="AE50" s="4"/>
      <c r="AF50" s="73"/>
      <c r="AG50" s="4"/>
      <c r="AH50" s="4"/>
      <c r="AI50" s="4"/>
      <c r="AJ50" s="4"/>
      <c r="AK50" s="4"/>
      <c r="AL50" s="73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</row>
    <row r="51" spans="1:240" s="76" customFormat="1" ht="12" x14ac:dyDescent="0.2">
      <c r="A51" s="42" t="s">
        <v>32</v>
      </c>
      <c r="B51" s="42"/>
      <c r="C51" s="43">
        <f>SUM(C50:C50)</f>
        <v>2</v>
      </c>
      <c r="D51" s="43">
        <f>SUM(D50:D50)</f>
        <v>8</v>
      </c>
      <c r="E51" s="42"/>
      <c r="F51" s="128" t="s">
        <v>189</v>
      </c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128" t="s">
        <v>189</v>
      </c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240" ht="12" x14ac:dyDescent="0.2">
      <c r="A52" s="44"/>
      <c r="B52" s="44"/>
      <c r="C52" s="60"/>
      <c r="D52" s="60"/>
      <c r="E52" s="7"/>
      <c r="S52" s="7"/>
      <c r="AD52" s="127"/>
      <c r="AK52" s="127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240" ht="24" x14ac:dyDescent="0.2">
      <c r="A53" s="81" t="s">
        <v>68</v>
      </c>
      <c r="B53" s="81"/>
      <c r="C53" s="82">
        <f>+C16+C51+C40</f>
        <v>96</v>
      </c>
      <c r="D53" s="82">
        <f>+D16+D51+D40</f>
        <v>290</v>
      </c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ht="12" x14ac:dyDescent="0.2">
      <c r="A54" s="83" t="s">
        <v>69</v>
      </c>
      <c r="B54" s="83"/>
      <c r="C54" s="82">
        <f>+C53+C46</f>
        <v>100</v>
      </c>
      <c r="D54" s="82">
        <f>+D53+D46</f>
        <v>302</v>
      </c>
      <c r="E54" s="7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</row>
    <row r="55" spans="1:240" s="5" customFormat="1" ht="11.25" x14ac:dyDescent="0.2">
      <c r="F55" s="7"/>
      <c r="G55" s="7"/>
      <c r="H55" s="7"/>
      <c r="I55" s="7"/>
      <c r="J55" s="7"/>
      <c r="K55" s="7"/>
      <c r="L55" s="7"/>
      <c r="M55" s="7"/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s="5" customFormat="1" ht="11.25" x14ac:dyDescent="0.2">
      <c r="F56" s="7"/>
      <c r="G56" s="7"/>
      <c r="H56" s="7"/>
      <c r="I56" s="7"/>
      <c r="J56" s="7"/>
      <c r="K56" s="7"/>
      <c r="L56" s="7"/>
      <c r="M56" s="7"/>
      <c r="N56" s="7"/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 spans="1:240" x14ac:dyDescent="0.25">
      <c r="A57"/>
      <c r="B57"/>
      <c r="C57" s="84"/>
      <c r="D57" s="8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</row>
    <row r="59" spans="1:240" ht="12" x14ac:dyDescent="0.2">
      <c r="A59" s="61"/>
      <c r="B59" s="6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240" ht="11.25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1.25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1.25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1.25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1.25" x14ac:dyDescent="0.2">
      <c r="A64" s="12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AB36-5846-403C-9FAF-81EEF202DEB4}">
  <dimension ref="A1:IF90"/>
  <sheetViews>
    <sheetView tabSelected="1" zoomScaleNormal="100" zoomScalePageLayoutView="125" workbookViewId="0">
      <pane xSplit="2" topLeftCell="C1" activePane="topRight" state="frozen"/>
      <selection pane="topRight" activeCell="A11" sqref="A11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5" customWidth="1"/>
    <col min="6" max="6" width="2.5" style="7" customWidth="1"/>
    <col min="7" max="7" width="2.625" style="7" customWidth="1"/>
    <col min="8" max="15" width="2.5" style="7" customWidth="1"/>
    <col min="16" max="38" width="2.5" style="4" customWidth="1"/>
    <col min="89" max="96" width="3" style="4" customWidth="1"/>
    <col min="97" max="16384" width="9.125" style="4"/>
  </cols>
  <sheetData>
    <row r="1" spans="1:92" s="5" customFormat="1" ht="18" x14ac:dyDescent="0.25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25">
      <c r="E2" s="7"/>
      <c r="P2" s="7"/>
      <c r="CK2"/>
    </row>
    <row r="3" spans="1:92" x14ac:dyDescent="0.25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25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25">
      <c r="A5" s="11" t="s">
        <v>2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25">
      <c r="A6" s="11" t="s">
        <v>93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25">
      <c r="E7" s="7"/>
      <c r="J7" s="4"/>
      <c r="P7" s="7"/>
      <c r="Q7" s="7"/>
      <c r="R7" s="7"/>
      <c r="S7" s="7"/>
      <c r="T7" s="7"/>
      <c r="X7" s="4" t="s">
        <v>108</v>
      </c>
      <c r="AG7" s="4" t="s">
        <v>110</v>
      </c>
      <c r="AM7" s="4"/>
      <c r="AN7" s="4"/>
      <c r="AO7" s="4"/>
      <c r="CK7"/>
      <c r="CL7"/>
      <c r="CM7"/>
      <c r="CN7"/>
    </row>
    <row r="8" spans="1:92" x14ac:dyDescent="0.25">
      <c r="A8" s="8" t="s">
        <v>3</v>
      </c>
      <c r="B8" s="8"/>
      <c r="E8" s="4"/>
      <c r="G8" s="12"/>
      <c r="J8" s="4"/>
      <c r="L8" s="4"/>
      <c r="O8" s="4"/>
      <c r="V8" s="4" t="s">
        <v>5</v>
      </c>
      <c r="X8" s="4" t="s">
        <v>107</v>
      </c>
      <c r="AG8" s="4" t="s">
        <v>109</v>
      </c>
      <c r="AN8" s="4"/>
      <c r="CI8" s="4"/>
      <c r="CJ8" s="4"/>
    </row>
    <row r="9" spans="1:92" x14ac:dyDescent="0.25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96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29" t="s">
        <v>34</v>
      </c>
      <c r="S9" s="41" t="s">
        <v>34</v>
      </c>
      <c r="T9" s="41" t="s">
        <v>34</v>
      </c>
      <c r="U9" s="130" t="s">
        <v>34</v>
      </c>
      <c r="V9" s="17" t="s">
        <v>34</v>
      </c>
      <c r="W9" s="17" t="s">
        <v>34</v>
      </c>
      <c r="X9" s="15" t="s">
        <v>34</v>
      </c>
      <c r="Y9" s="15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5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</row>
    <row r="10" spans="1:92" ht="69" customHeight="1" x14ac:dyDescent="0.2">
      <c r="A10" s="18" t="s">
        <v>183</v>
      </c>
      <c r="B10" s="18" t="s">
        <v>8</v>
      </c>
      <c r="C10" s="19" t="s">
        <v>9</v>
      </c>
      <c r="D10" s="19" t="s">
        <v>10</v>
      </c>
      <c r="E10" s="100">
        <v>46126</v>
      </c>
      <c r="F10" s="100">
        <f t="shared" ref="F10:AL10" si="0">+E10+7</f>
        <v>46133</v>
      </c>
      <c r="G10" s="100">
        <f t="shared" si="0"/>
        <v>46140</v>
      </c>
      <c r="H10" s="100">
        <f t="shared" si="0"/>
        <v>46147</v>
      </c>
      <c r="I10" s="100">
        <f t="shared" si="0"/>
        <v>46154</v>
      </c>
      <c r="J10" s="98">
        <f t="shared" si="0"/>
        <v>46161</v>
      </c>
      <c r="K10" s="100">
        <f t="shared" si="0"/>
        <v>46168</v>
      </c>
      <c r="L10" s="100">
        <f t="shared" si="0"/>
        <v>46175</v>
      </c>
      <c r="M10" s="100">
        <f t="shared" si="0"/>
        <v>46182</v>
      </c>
      <c r="N10" s="100">
        <f t="shared" si="0"/>
        <v>46189</v>
      </c>
      <c r="O10" s="100">
        <f t="shared" si="0"/>
        <v>46196</v>
      </c>
      <c r="P10" s="100">
        <f t="shared" si="0"/>
        <v>46203</v>
      </c>
      <c r="Q10" s="100">
        <f t="shared" si="0"/>
        <v>46210</v>
      </c>
      <c r="R10" s="20">
        <f>+Q10+7</f>
        <v>46217</v>
      </c>
      <c r="S10" s="131">
        <f t="shared" ref="S10:X10" si="1">+R10+7</f>
        <v>46224</v>
      </c>
      <c r="T10" s="131">
        <f t="shared" si="1"/>
        <v>46231</v>
      </c>
      <c r="U10" s="20">
        <f t="shared" si="1"/>
        <v>46238</v>
      </c>
      <c r="V10" s="29">
        <f t="shared" si="1"/>
        <v>46245</v>
      </c>
      <c r="W10" s="29">
        <f t="shared" si="1"/>
        <v>46252</v>
      </c>
      <c r="X10" s="20">
        <f t="shared" si="1"/>
        <v>46259</v>
      </c>
      <c r="Y10" s="20">
        <f t="shared" si="0"/>
        <v>46266</v>
      </c>
      <c r="Z10" s="20">
        <f t="shared" si="0"/>
        <v>46273</v>
      </c>
      <c r="AA10" s="20">
        <f t="shared" si="0"/>
        <v>46280</v>
      </c>
      <c r="AB10" s="20">
        <f t="shared" si="0"/>
        <v>46287</v>
      </c>
      <c r="AC10" s="20">
        <f t="shared" si="0"/>
        <v>46294</v>
      </c>
      <c r="AD10" s="20">
        <f t="shared" si="0"/>
        <v>46301</v>
      </c>
      <c r="AE10" s="20">
        <f t="shared" si="0"/>
        <v>46308</v>
      </c>
      <c r="AF10" s="20">
        <f t="shared" si="0"/>
        <v>46315</v>
      </c>
      <c r="AG10" s="20">
        <f t="shared" si="0"/>
        <v>46322</v>
      </c>
      <c r="AH10" s="20">
        <f t="shared" si="0"/>
        <v>46329</v>
      </c>
      <c r="AI10" s="20">
        <f t="shared" si="0"/>
        <v>46336</v>
      </c>
      <c r="AJ10" s="20">
        <f t="shared" si="0"/>
        <v>46343</v>
      </c>
      <c r="AK10" s="20">
        <f>+AJ10+7</f>
        <v>46350</v>
      </c>
      <c r="AL10" s="20">
        <f t="shared" si="0"/>
        <v>46357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12" x14ac:dyDescent="0.2">
      <c r="A11" s="23" t="s">
        <v>158</v>
      </c>
      <c r="B11" s="24" t="s">
        <v>172</v>
      </c>
      <c r="C11" s="25">
        <f>SUM(E11:AL11)</f>
        <v>2</v>
      </c>
      <c r="D11" s="25">
        <f t="shared" ref="D11:D14" si="2">+C11*3</f>
        <v>6</v>
      </c>
      <c r="E11" s="27">
        <v>1</v>
      </c>
      <c r="F11" s="22"/>
      <c r="G11" s="22"/>
      <c r="H11" s="22"/>
      <c r="I11" s="22"/>
      <c r="J11" s="28"/>
      <c r="K11" s="22"/>
      <c r="L11" s="22"/>
      <c r="M11" s="22"/>
      <c r="N11" s="22"/>
      <c r="O11" s="22"/>
      <c r="P11" s="22"/>
      <c r="Q11" s="29"/>
      <c r="R11" s="29"/>
      <c r="S11" s="49"/>
      <c r="T11" s="49"/>
      <c r="U11" s="30">
        <v>1</v>
      </c>
      <c r="V11" s="22"/>
      <c r="W11" s="22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">
      <c r="A12" s="23" t="s">
        <v>159</v>
      </c>
      <c r="B12" s="23" t="s">
        <v>191</v>
      </c>
      <c r="C12" s="25">
        <f t="shared" ref="C12:C14" si="3">SUM(E12:AL12)</f>
        <v>28</v>
      </c>
      <c r="D12" s="25">
        <f t="shared" si="2"/>
        <v>84</v>
      </c>
      <c r="E12" s="28"/>
      <c r="F12" s="116">
        <v>1</v>
      </c>
      <c r="G12" s="116">
        <v>1</v>
      </c>
      <c r="H12" s="116">
        <v>1</v>
      </c>
      <c r="I12" s="116">
        <v>1</v>
      </c>
      <c r="J12" s="116">
        <v>1</v>
      </c>
      <c r="K12" s="116">
        <v>1</v>
      </c>
      <c r="L12" s="116">
        <v>1</v>
      </c>
      <c r="M12" s="116">
        <v>1</v>
      </c>
      <c r="N12" s="116">
        <v>1</v>
      </c>
      <c r="O12" s="116">
        <v>1</v>
      </c>
      <c r="P12" s="116">
        <v>1</v>
      </c>
      <c r="Q12" s="116">
        <v>1</v>
      </c>
      <c r="R12" s="116">
        <v>1</v>
      </c>
      <c r="S12" s="21"/>
      <c r="T12" s="21"/>
      <c r="U12" s="28"/>
      <c r="V12" s="116">
        <v>1</v>
      </c>
      <c r="W12" s="116">
        <v>1</v>
      </c>
      <c r="X12" s="116">
        <v>1</v>
      </c>
      <c r="Y12" s="116">
        <v>1</v>
      </c>
      <c r="Z12" s="116">
        <v>1</v>
      </c>
      <c r="AA12" s="116">
        <v>1</v>
      </c>
      <c r="AB12" s="116">
        <v>1</v>
      </c>
      <c r="AC12" s="116">
        <v>1</v>
      </c>
      <c r="AD12" s="116">
        <v>1</v>
      </c>
      <c r="AE12" s="116">
        <v>1</v>
      </c>
      <c r="AF12" s="116">
        <v>1</v>
      </c>
      <c r="AG12" s="116">
        <v>1</v>
      </c>
      <c r="AH12" s="116">
        <v>1</v>
      </c>
      <c r="AI12" s="116">
        <v>1</v>
      </c>
      <c r="AJ12" s="116">
        <v>1</v>
      </c>
      <c r="AK12" s="112"/>
      <c r="AL12" s="11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">
      <c r="A13" s="23" t="s">
        <v>177</v>
      </c>
      <c r="B13" s="23" t="s">
        <v>180</v>
      </c>
      <c r="C13" s="25">
        <f t="shared" si="3"/>
        <v>1</v>
      </c>
      <c r="D13" s="25">
        <f t="shared" si="2"/>
        <v>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1"/>
      <c r="T13" s="41"/>
      <c r="U13" s="57"/>
      <c r="V13" s="31"/>
      <c r="W13" s="31"/>
      <c r="X13" s="17"/>
      <c r="Y13" s="17"/>
      <c r="Z13" s="17"/>
      <c r="AA13" s="17"/>
      <c r="AB13" s="17"/>
      <c r="AC13" s="17"/>
      <c r="AD13" s="57"/>
      <c r="AE13" s="17"/>
      <c r="AF13" s="17"/>
      <c r="AG13" s="17"/>
      <c r="AH13" s="17"/>
      <c r="AI13" s="17"/>
      <c r="AJ13" s="17"/>
      <c r="AK13" s="27">
        <v>1</v>
      </c>
      <c r="AL13" s="17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">
      <c r="A14" s="23" t="s">
        <v>187</v>
      </c>
      <c r="B14" s="23" t="s">
        <v>191</v>
      </c>
      <c r="C14" s="25">
        <f t="shared" si="3"/>
        <v>1</v>
      </c>
      <c r="D14" s="25">
        <f t="shared" si="2"/>
        <v>3</v>
      </c>
      <c r="E14" s="28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21"/>
      <c r="T14" s="21"/>
      <c r="U14" s="28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30">
        <v>1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2" x14ac:dyDescent="0.2">
      <c r="A15" s="42" t="s">
        <v>32</v>
      </c>
      <c r="B15" s="42"/>
      <c r="C15" s="43">
        <f>SUM(C11:C14)</f>
        <v>32</v>
      </c>
      <c r="D15" s="43">
        <f>SUM(D11:D14)</f>
        <v>96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2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2" x14ac:dyDescent="0.2">
      <c r="A17" s="44"/>
      <c r="B17" s="44"/>
      <c r="C17" s="44"/>
      <c r="D17" s="44"/>
      <c r="E17" s="4"/>
      <c r="F17" s="44"/>
      <c r="G17" s="44"/>
      <c r="H17" s="44"/>
      <c r="I17" s="44"/>
      <c r="J17" s="4"/>
      <c r="K17" s="44"/>
      <c r="L17" s="44"/>
      <c r="M17" s="44"/>
      <c r="N17" s="44"/>
      <c r="O17" s="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B17" s="44"/>
      <c r="AC17" s="44"/>
      <c r="AD17" s="44"/>
      <c r="AE17" s="44"/>
      <c r="AF17" s="44"/>
      <c r="AG17" s="44"/>
      <c r="AH17" s="44"/>
      <c r="AI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x14ac:dyDescent="0.25">
      <c r="E18" s="4"/>
      <c r="G18" s="4"/>
      <c r="H18"/>
      <c r="J18" s="4"/>
      <c r="N18" s="4"/>
      <c r="O18" s="4"/>
      <c r="Q18"/>
      <c r="S18" s="13" t="s">
        <v>5</v>
      </c>
      <c r="T18" s="13"/>
      <c r="U18" s="4" t="s">
        <v>163</v>
      </c>
      <c r="Y18"/>
      <c r="AD18" s="4" t="s">
        <v>163</v>
      </c>
      <c r="AK18"/>
      <c r="AL18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25">
      <c r="A19" s="45"/>
      <c r="B19" s="45"/>
      <c r="C19"/>
      <c r="D19"/>
      <c r="E19" s="17" t="s">
        <v>51</v>
      </c>
      <c r="F19" s="17" t="s">
        <v>51</v>
      </c>
      <c r="G19" s="17" t="s">
        <v>51</v>
      </c>
      <c r="H19" s="17" t="s">
        <v>51</v>
      </c>
      <c r="I19" s="17" t="s">
        <v>51</v>
      </c>
      <c r="J19" s="17" t="s">
        <v>51</v>
      </c>
      <c r="K19" s="17" t="s">
        <v>51</v>
      </c>
      <c r="L19" s="17" t="s">
        <v>51</v>
      </c>
      <c r="M19" s="17" t="s">
        <v>51</v>
      </c>
      <c r="N19" s="17" t="s">
        <v>51</v>
      </c>
      <c r="O19" s="17" t="s">
        <v>51</v>
      </c>
      <c r="P19" s="17" t="s">
        <v>51</v>
      </c>
      <c r="Q19" s="17" t="s">
        <v>51</v>
      </c>
      <c r="R19" s="17" t="s">
        <v>51</v>
      </c>
      <c r="S19" s="16" t="s">
        <v>51</v>
      </c>
      <c r="T19" s="16" t="s">
        <v>51</v>
      </c>
      <c r="U19" s="136" t="s">
        <v>51</v>
      </c>
      <c r="V19" s="17" t="s">
        <v>51</v>
      </c>
      <c r="W19" s="17" t="s">
        <v>51</v>
      </c>
      <c r="X19" s="17" t="s">
        <v>51</v>
      </c>
      <c r="Y19" s="17" t="s">
        <v>51</v>
      </c>
      <c r="Z19" s="17" t="s">
        <v>51</v>
      </c>
      <c r="AA19" s="96" t="s">
        <v>51</v>
      </c>
      <c r="AB19" s="17" t="s">
        <v>51</v>
      </c>
      <c r="AC19" s="17" t="s">
        <v>51</v>
      </c>
      <c r="AD19" s="136" t="s">
        <v>51</v>
      </c>
      <c r="AE19" s="17" t="s">
        <v>51</v>
      </c>
      <c r="AF19" s="17" t="s">
        <v>51</v>
      </c>
      <c r="AG19" s="17" t="s">
        <v>51</v>
      </c>
      <c r="AH19" s="17" t="s">
        <v>51</v>
      </c>
      <c r="AI19" s="17" t="s">
        <v>51</v>
      </c>
      <c r="AJ19" s="96" t="s">
        <v>51</v>
      </c>
      <c r="AK19" s="17" t="s">
        <v>51</v>
      </c>
      <c r="AL19" s="17" t="s">
        <v>51</v>
      </c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ht="78" customHeight="1" x14ac:dyDescent="0.2">
      <c r="A20" s="47" t="s">
        <v>184</v>
      </c>
      <c r="B20" s="47"/>
      <c r="C20" s="19" t="s">
        <v>9</v>
      </c>
      <c r="D20" s="19" t="s">
        <v>10</v>
      </c>
      <c r="E20" s="29">
        <v>46128</v>
      </c>
      <c r="F20" s="94">
        <f t="shared" ref="F20:AL20" si="4">+E20+7</f>
        <v>46135</v>
      </c>
      <c r="G20" s="94">
        <f t="shared" si="4"/>
        <v>46142</v>
      </c>
      <c r="H20" s="94">
        <f t="shared" si="4"/>
        <v>46149</v>
      </c>
      <c r="I20" s="94">
        <f t="shared" si="4"/>
        <v>46156</v>
      </c>
      <c r="J20" s="98">
        <f>+I20+7</f>
        <v>46163</v>
      </c>
      <c r="K20" s="94">
        <f t="shared" si="4"/>
        <v>46170</v>
      </c>
      <c r="L20" s="94">
        <f t="shared" si="4"/>
        <v>46177</v>
      </c>
      <c r="M20" s="94">
        <f t="shared" si="4"/>
        <v>46184</v>
      </c>
      <c r="N20" s="94">
        <f t="shared" si="4"/>
        <v>46191</v>
      </c>
      <c r="O20" s="94">
        <f t="shared" si="4"/>
        <v>46198</v>
      </c>
      <c r="P20" s="29">
        <f t="shared" si="4"/>
        <v>46205</v>
      </c>
      <c r="Q20" s="29">
        <f t="shared" si="4"/>
        <v>46212</v>
      </c>
      <c r="R20" s="29">
        <f t="shared" si="4"/>
        <v>46219</v>
      </c>
      <c r="S20" s="49">
        <f t="shared" si="4"/>
        <v>46226</v>
      </c>
      <c r="T20" s="49">
        <f t="shared" si="4"/>
        <v>46233</v>
      </c>
      <c r="U20" s="137">
        <f t="shared" si="4"/>
        <v>46240</v>
      </c>
      <c r="V20" s="29">
        <f t="shared" si="4"/>
        <v>46247</v>
      </c>
      <c r="W20" s="29">
        <f t="shared" si="4"/>
        <v>46254</v>
      </c>
      <c r="X20" s="94">
        <f t="shared" si="4"/>
        <v>46261</v>
      </c>
      <c r="Y20" s="94">
        <f t="shared" si="4"/>
        <v>46268</v>
      </c>
      <c r="Z20" s="94">
        <f t="shared" si="4"/>
        <v>46275</v>
      </c>
      <c r="AA20" s="98">
        <f t="shared" si="4"/>
        <v>46282</v>
      </c>
      <c r="AB20" s="94">
        <f t="shared" si="4"/>
        <v>46289</v>
      </c>
      <c r="AC20" s="94">
        <f t="shared" si="4"/>
        <v>46296</v>
      </c>
      <c r="AD20" s="137">
        <f t="shared" si="4"/>
        <v>46303</v>
      </c>
      <c r="AE20" s="94">
        <f t="shared" si="4"/>
        <v>46310</v>
      </c>
      <c r="AF20" s="94">
        <f t="shared" si="4"/>
        <v>46317</v>
      </c>
      <c r="AG20" s="94">
        <f t="shared" si="4"/>
        <v>46324</v>
      </c>
      <c r="AH20" s="94">
        <f t="shared" si="4"/>
        <v>46331</v>
      </c>
      <c r="AI20" s="94">
        <f t="shared" si="4"/>
        <v>46338</v>
      </c>
      <c r="AJ20" s="98">
        <f t="shared" si="4"/>
        <v>46345</v>
      </c>
      <c r="AK20" s="94">
        <f t="shared" si="4"/>
        <v>46352</v>
      </c>
      <c r="AL20" s="94">
        <f t="shared" si="4"/>
        <v>46359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12" x14ac:dyDescent="0.2">
      <c r="A21" s="23" t="s">
        <v>167</v>
      </c>
      <c r="B21" s="23" t="s">
        <v>164</v>
      </c>
      <c r="C21" s="25">
        <f>SUM(E21:AL21)</f>
        <v>2</v>
      </c>
      <c r="D21" s="26">
        <f>+C21*3</f>
        <v>6</v>
      </c>
      <c r="E21" s="34">
        <v>1</v>
      </c>
      <c r="F21" s="34">
        <v>1</v>
      </c>
      <c r="G21" s="28"/>
      <c r="H21" s="28"/>
      <c r="I21" s="133"/>
      <c r="J21" s="28"/>
      <c r="K21" s="134"/>
      <c r="L21" s="31"/>
      <c r="M21" s="31"/>
      <c r="N21" s="31"/>
      <c r="O21" s="31"/>
      <c r="P21" s="31"/>
      <c r="Q21" s="31"/>
      <c r="R21" s="31"/>
      <c r="S21" s="16"/>
      <c r="T21" s="16"/>
      <c r="U21" s="136"/>
      <c r="V21" s="17"/>
      <c r="W21" s="17"/>
      <c r="X21" s="31"/>
      <c r="Y21" s="31"/>
      <c r="Z21" s="31"/>
      <c r="AA21" s="31"/>
      <c r="AB21" s="31"/>
      <c r="AC21" s="31"/>
      <c r="AD21" s="136"/>
      <c r="AE21" s="31"/>
      <c r="AF21" s="31"/>
      <c r="AG21" s="31"/>
      <c r="AH21" s="31"/>
      <c r="AI21" s="31"/>
      <c r="AJ21" s="31"/>
      <c r="AK21" s="31"/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">
      <c r="A22" s="99" t="s">
        <v>181</v>
      </c>
      <c r="B22" s="99" t="s">
        <v>180</v>
      </c>
      <c r="C22" s="25">
        <f t="shared" ref="C22:C37" si="5">SUM(E22:AL22)</f>
        <v>1</v>
      </c>
      <c r="D22" s="26">
        <f t="shared" ref="D22:D37" si="6">+C22*3</f>
        <v>3</v>
      </c>
      <c r="E22" s="28"/>
      <c r="F22" s="28"/>
      <c r="G22" s="132">
        <v>1</v>
      </c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">
      <c r="A23" s="23" t="s">
        <v>165</v>
      </c>
      <c r="B23" s="23" t="s">
        <v>192</v>
      </c>
      <c r="C23" s="25">
        <f t="shared" si="5"/>
        <v>10</v>
      </c>
      <c r="D23" s="26">
        <f t="shared" si="6"/>
        <v>30</v>
      </c>
      <c r="E23" s="31"/>
      <c r="F23" s="31"/>
      <c r="G23" s="31"/>
      <c r="H23" s="35">
        <v>1</v>
      </c>
      <c r="I23" s="35">
        <v>1</v>
      </c>
      <c r="J23" s="35">
        <v>1</v>
      </c>
      <c r="K23" s="35">
        <v>1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S23" s="32"/>
      <c r="T23" s="32"/>
      <c r="U23" s="138"/>
      <c r="V23" s="28"/>
      <c r="W23" s="28"/>
      <c r="X23" s="28"/>
      <c r="Y23" s="31"/>
      <c r="Z23" s="31"/>
      <c r="AA23" s="31"/>
      <c r="AB23" s="31"/>
      <c r="AC23" s="28"/>
      <c r="AD23" s="138"/>
      <c r="AE23" s="28"/>
      <c r="AF23" s="28"/>
      <c r="AG23" s="28"/>
      <c r="AH23" s="28"/>
      <c r="AI23" s="28"/>
      <c r="AJ23" s="28"/>
      <c r="AK23" s="28"/>
      <c r="AL23" s="28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">
      <c r="A24" s="99" t="s">
        <v>181</v>
      </c>
      <c r="B24" s="99" t="s">
        <v>180</v>
      </c>
      <c r="C24" s="25">
        <f t="shared" si="5"/>
        <v>1</v>
      </c>
      <c r="D24" s="26">
        <f t="shared" si="6"/>
        <v>3</v>
      </c>
      <c r="E24" s="31"/>
      <c r="F24" s="31"/>
      <c r="G24" s="31"/>
      <c r="H24" s="31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32"/>
      <c r="T24" s="32"/>
      <c r="U24" s="138"/>
      <c r="V24" s="132">
        <v>1</v>
      </c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">
      <c r="A25" s="23" t="s">
        <v>169</v>
      </c>
      <c r="B25" s="33" t="s">
        <v>193</v>
      </c>
      <c r="C25" s="25">
        <f t="shared" si="5"/>
        <v>3</v>
      </c>
      <c r="D25" s="26">
        <f t="shared" si="6"/>
        <v>9</v>
      </c>
      <c r="E25" s="31"/>
      <c r="F25" s="31"/>
      <c r="G25" s="31"/>
      <c r="H25" s="31"/>
      <c r="I25" s="31"/>
      <c r="J25" s="31"/>
      <c r="K25" s="31"/>
      <c r="L25" s="31"/>
      <c r="M25" s="31"/>
      <c r="N25" s="28"/>
      <c r="O25" s="28"/>
      <c r="P25" s="28"/>
      <c r="Q25" s="28"/>
      <c r="R25" s="28"/>
      <c r="S25" s="32"/>
      <c r="T25" s="32"/>
      <c r="U25" s="138"/>
      <c r="V25" s="28"/>
      <c r="W25" s="27">
        <v>1</v>
      </c>
      <c r="X25" s="27">
        <v>1</v>
      </c>
      <c r="Y25" s="27">
        <v>1</v>
      </c>
      <c r="Z25" s="28"/>
      <c r="AA25" s="28"/>
      <c r="AB25" s="28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s="14" customFormat="1" ht="12" x14ac:dyDescent="0.2">
      <c r="A26" s="23" t="s">
        <v>178</v>
      </c>
      <c r="B26" s="23" t="s">
        <v>176</v>
      </c>
      <c r="C26" s="25">
        <f t="shared" si="5"/>
        <v>1</v>
      </c>
      <c r="D26" s="26">
        <f t="shared" si="6"/>
        <v>3</v>
      </c>
      <c r="E26" s="15"/>
      <c r="F26" s="120"/>
      <c r="G26" s="23"/>
      <c r="H26" s="23"/>
      <c r="I26" s="23"/>
      <c r="J26" s="23"/>
      <c r="K26" s="23"/>
      <c r="L26" s="23"/>
      <c r="M26" s="112"/>
      <c r="N26" s="112"/>
      <c r="O26" s="112"/>
      <c r="P26" s="23"/>
      <c r="Q26" s="23"/>
      <c r="R26" s="23"/>
      <c r="S26" s="114"/>
      <c r="T26" s="114"/>
      <c r="U26" s="139"/>
      <c r="V26" s="112"/>
      <c r="W26" s="23"/>
      <c r="X26" s="110"/>
      <c r="Y26" s="23"/>
      <c r="Z26" s="119">
        <v>1</v>
      </c>
      <c r="AA26" s="23"/>
      <c r="AB26" s="23"/>
      <c r="AC26" s="28"/>
      <c r="AD26" s="139"/>
      <c r="AE26" s="23"/>
      <c r="AF26" s="23"/>
      <c r="AG26" s="23"/>
      <c r="AH26" s="23"/>
      <c r="AI26" s="23"/>
      <c r="AJ26" s="23"/>
      <c r="AK26" s="23"/>
      <c r="AL26" s="23"/>
    </row>
    <row r="27" spans="1:88" s="14" customFormat="1" ht="12" x14ac:dyDescent="0.2">
      <c r="A27" s="23" t="s">
        <v>197</v>
      </c>
      <c r="B27" s="23" t="s">
        <v>176</v>
      </c>
      <c r="C27" s="25">
        <f t="shared" si="5"/>
        <v>1</v>
      </c>
      <c r="D27" s="26">
        <f t="shared" si="6"/>
        <v>3</v>
      </c>
      <c r="E27" s="15"/>
      <c r="F27" s="120"/>
      <c r="G27" s="23"/>
      <c r="H27" s="23"/>
      <c r="I27" s="23"/>
      <c r="J27" s="23"/>
      <c r="K27" s="23"/>
      <c r="L27" s="23"/>
      <c r="M27" s="112"/>
      <c r="N27" s="112"/>
      <c r="O27" s="112"/>
      <c r="P27" s="23"/>
      <c r="Q27" s="23"/>
      <c r="R27" s="23"/>
      <c r="S27" s="114"/>
      <c r="T27" s="114"/>
      <c r="U27" s="139"/>
      <c r="V27" s="112"/>
      <c r="W27" s="23"/>
      <c r="X27" s="110"/>
      <c r="Y27" s="23"/>
      <c r="Z27" s="28"/>
      <c r="AA27" s="119">
        <v>1</v>
      </c>
      <c r="AB27" s="28"/>
      <c r="AC27" s="28"/>
      <c r="AD27" s="139"/>
      <c r="AE27" s="23"/>
      <c r="AF27" s="23"/>
      <c r="AG27" s="23"/>
      <c r="AH27" s="23"/>
      <c r="AI27" s="23"/>
      <c r="AJ27" s="23"/>
      <c r="AK27" s="23"/>
      <c r="AL27" s="23"/>
    </row>
    <row r="28" spans="1:88" ht="12" x14ac:dyDescent="0.2">
      <c r="A28" s="23" t="s">
        <v>179</v>
      </c>
      <c r="B28" s="23" t="s">
        <v>176</v>
      </c>
      <c r="C28" s="25">
        <f t="shared" si="5"/>
        <v>1</v>
      </c>
      <c r="D28" s="26">
        <f t="shared" si="6"/>
        <v>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8"/>
      <c r="Q28" s="31"/>
      <c r="R28" s="31"/>
      <c r="S28" s="16"/>
      <c r="T28" s="16"/>
      <c r="U28" s="136"/>
      <c r="V28" s="17"/>
      <c r="W28" s="17"/>
      <c r="X28" s="31"/>
      <c r="Y28" s="31"/>
      <c r="Z28" s="31"/>
      <c r="AA28" s="31"/>
      <c r="AB28" s="119">
        <v>1</v>
      </c>
      <c r="AC28" s="37"/>
      <c r="AD28" s="136"/>
      <c r="AE28" s="31"/>
      <c r="AF28" s="31"/>
      <c r="AG28" s="31"/>
      <c r="AH28" s="31"/>
      <c r="AI28" s="36"/>
      <c r="AJ28" s="36"/>
      <c r="AK28" s="36"/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</row>
    <row r="29" spans="1:88" s="14" customFormat="1" ht="12" x14ac:dyDescent="0.2">
      <c r="A29" s="23" t="s">
        <v>175</v>
      </c>
      <c r="B29" s="23" t="s">
        <v>198</v>
      </c>
      <c r="C29" s="25">
        <f t="shared" si="5"/>
        <v>1</v>
      </c>
      <c r="D29" s="26">
        <f t="shared" si="6"/>
        <v>3</v>
      </c>
      <c r="E29" s="15"/>
      <c r="F29" s="109"/>
      <c r="G29" s="112"/>
      <c r="H29" s="112"/>
      <c r="I29" s="112"/>
      <c r="J29" s="112"/>
      <c r="K29" s="112"/>
      <c r="L29" s="112"/>
      <c r="M29" s="112"/>
      <c r="N29" s="112"/>
      <c r="O29" s="23"/>
      <c r="P29" s="23"/>
      <c r="Q29" s="112"/>
      <c r="R29" s="112"/>
      <c r="S29" s="107"/>
      <c r="T29" s="108"/>
      <c r="U29" s="139"/>
      <c r="V29" s="109"/>
      <c r="W29" s="110"/>
      <c r="X29" s="23"/>
      <c r="Y29" s="23"/>
      <c r="Z29" s="23"/>
      <c r="AA29" s="23"/>
      <c r="AB29" s="112"/>
      <c r="AC29" s="119">
        <v>1</v>
      </c>
      <c r="AD29" s="139"/>
      <c r="AE29" s="23"/>
      <c r="AF29" s="23"/>
      <c r="AG29" s="23"/>
      <c r="AH29" s="23"/>
      <c r="AI29" s="23"/>
      <c r="AJ29" s="109"/>
      <c r="AK29" s="109"/>
      <c r="AL29" s="109"/>
    </row>
    <row r="30" spans="1:88" s="14" customFormat="1" ht="12" x14ac:dyDescent="0.2">
      <c r="A30" s="99" t="s">
        <v>181</v>
      </c>
      <c r="B30" s="99" t="s">
        <v>180</v>
      </c>
      <c r="C30" s="25">
        <f t="shared" si="5"/>
        <v>1</v>
      </c>
      <c r="D30" s="26">
        <f t="shared" si="6"/>
        <v>3</v>
      </c>
      <c r="E30" s="15"/>
      <c r="F30" s="109"/>
      <c r="G30" s="112"/>
      <c r="H30" s="112"/>
      <c r="I30" s="112"/>
      <c r="J30" s="112"/>
      <c r="K30" s="112"/>
      <c r="L30" s="112"/>
      <c r="M30" s="112"/>
      <c r="N30" s="112"/>
      <c r="O30" s="23"/>
      <c r="P30" s="23"/>
      <c r="Q30" s="112"/>
      <c r="R30" s="112"/>
      <c r="S30" s="107"/>
      <c r="T30" s="108"/>
      <c r="U30" s="139"/>
      <c r="V30" s="109"/>
      <c r="W30" s="110"/>
      <c r="X30" s="23"/>
      <c r="Y30" s="23"/>
      <c r="Z30" s="23"/>
      <c r="AA30" s="23"/>
      <c r="AB30" s="112"/>
      <c r="AC30" s="112"/>
      <c r="AD30" s="139"/>
      <c r="AE30" s="132">
        <v>1</v>
      </c>
      <c r="AF30" s="23"/>
      <c r="AG30" s="23"/>
      <c r="AH30" s="23"/>
      <c r="AI30" s="23"/>
      <c r="AJ30" s="109"/>
      <c r="AK30" s="109"/>
      <c r="AL30" s="109"/>
    </row>
    <row r="31" spans="1:88" ht="12" x14ac:dyDescent="0.2">
      <c r="A31" s="23" t="s">
        <v>190</v>
      </c>
      <c r="B31" s="23" t="s">
        <v>186</v>
      </c>
      <c r="C31" s="25">
        <f t="shared" si="5"/>
        <v>2</v>
      </c>
      <c r="D31" s="26">
        <f t="shared" si="6"/>
        <v>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31"/>
      <c r="R31" s="31"/>
      <c r="S31" s="41"/>
      <c r="T31" s="41"/>
      <c r="U31" s="140"/>
      <c r="V31" s="31"/>
      <c r="W31" s="31"/>
      <c r="X31" s="31"/>
      <c r="Y31" s="31"/>
      <c r="Z31" s="31"/>
      <c r="AA31" s="17"/>
      <c r="AB31" s="17"/>
      <c r="AC31" s="17"/>
      <c r="AD31" s="140"/>
      <c r="AE31" s="31"/>
      <c r="AF31" s="27">
        <v>1</v>
      </c>
      <c r="AG31" s="27">
        <v>1</v>
      </c>
      <c r="AI31" s="31"/>
      <c r="AJ31" s="31"/>
      <c r="AK31" s="31"/>
      <c r="AL31" s="31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</row>
    <row r="32" spans="1:88" ht="12" x14ac:dyDescent="0.2">
      <c r="A32" s="23" t="s">
        <v>185</v>
      </c>
      <c r="B32" s="23" t="s">
        <v>23</v>
      </c>
      <c r="C32" s="25">
        <f t="shared" si="5"/>
        <v>1</v>
      </c>
      <c r="D32" s="26">
        <f t="shared" si="6"/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1"/>
      <c r="R32" s="31"/>
      <c r="S32" s="41"/>
      <c r="T32" s="41"/>
      <c r="U32" s="140"/>
      <c r="V32" s="31"/>
      <c r="W32" s="31"/>
      <c r="X32" s="31"/>
      <c r="Y32" s="31"/>
      <c r="Z32" s="31"/>
      <c r="AA32" s="17"/>
      <c r="AB32" s="17"/>
      <c r="AC32" s="17"/>
      <c r="AD32" s="140"/>
      <c r="AE32" s="31"/>
      <c r="AF32" s="28"/>
      <c r="AG32" s="28"/>
      <c r="AH32" s="34">
        <v>1</v>
      </c>
      <c r="AI32" s="31"/>
      <c r="AJ32" s="31"/>
      <c r="AK32" s="31"/>
      <c r="AL32" s="3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:130" ht="12" x14ac:dyDescent="0.2">
      <c r="A33" s="23" t="s">
        <v>173</v>
      </c>
      <c r="B33" s="23" t="s">
        <v>23</v>
      </c>
      <c r="C33" s="25">
        <f t="shared" si="5"/>
        <v>1</v>
      </c>
      <c r="D33" s="26">
        <f t="shared" si="6"/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8"/>
      <c r="AG33" s="28"/>
      <c r="AI33" s="34">
        <v>1</v>
      </c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130" ht="12" x14ac:dyDescent="0.2">
      <c r="A34" s="23" t="s">
        <v>171</v>
      </c>
      <c r="B34" s="23" t="s">
        <v>164</v>
      </c>
      <c r="C34" s="25">
        <f t="shared" si="5"/>
        <v>1</v>
      </c>
      <c r="D34" s="26">
        <f t="shared" si="6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41"/>
      <c r="T34" s="41"/>
      <c r="U34" s="141"/>
      <c r="V34" s="31"/>
      <c r="W34" s="31"/>
      <c r="X34" s="17"/>
      <c r="Y34" s="17"/>
      <c r="Z34" s="17"/>
      <c r="AA34" s="17"/>
      <c r="AB34" s="17"/>
      <c r="AC34" s="17"/>
      <c r="AD34" s="141"/>
      <c r="AE34" s="17"/>
      <c r="AF34" s="17"/>
      <c r="AG34" s="17"/>
      <c r="AH34" s="31"/>
      <c r="AI34" s="135"/>
      <c r="AJ34" s="142">
        <v>1</v>
      </c>
      <c r="AL34" s="17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130" ht="12" x14ac:dyDescent="0.2">
      <c r="A35" s="23" t="s">
        <v>177</v>
      </c>
      <c r="B35" s="23" t="s">
        <v>180</v>
      </c>
      <c r="C35" s="25">
        <f t="shared" si="5"/>
        <v>1</v>
      </c>
      <c r="D35" s="26">
        <f t="shared" si="6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41"/>
      <c r="T35" s="41"/>
      <c r="U35" s="141"/>
      <c r="V35" s="31"/>
      <c r="W35" s="31"/>
      <c r="X35" s="17"/>
      <c r="Y35" s="17"/>
      <c r="Z35" s="17"/>
      <c r="AA35" s="17"/>
      <c r="AB35" s="17"/>
      <c r="AC35" s="17"/>
      <c r="AD35" s="141"/>
      <c r="AE35" s="17"/>
      <c r="AF35" s="17"/>
      <c r="AG35" s="17"/>
      <c r="AH35" s="17"/>
      <c r="AI35" s="17"/>
      <c r="AJ35" s="17"/>
      <c r="AK35" s="27">
        <v>1</v>
      </c>
      <c r="AL35" s="17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130" ht="12" x14ac:dyDescent="0.2">
      <c r="A36" s="99" t="s">
        <v>188</v>
      </c>
      <c r="B36" s="99" t="s">
        <v>180</v>
      </c>
      <c r="C36" s="25">
        <f t="shared" si="5"/>
        <v>1</v>
      </c>
      <c r="D36" s="26">
        <f t="shared" si="6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32">
        <v>1</v>
      </c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17"/>
      <c r="AI36" s="17"/>
      <c r="AJ36" s="17"/>
      <c r="AK36" s="28"/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130" ht="12" x14ac:dyDescent="0.2">
      <c r="A37" s="23" t="s">
        <v>47</v>
      </c>
      <c r="B37" s="23" t="s">
        <v>172</v>
      </c>
      <c r="C37" s="25">
        <f t="shared" si="5"/>
        <v>1</v>
      </c>
      <c r="D37" s="26">
        <f t="shared" si="6"/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41"/>
      <c r="T37" s="41"/>
      <c r="U37" s="140"/>
      <c r="V37" s="31"/>
      <c r="W37" s="31"/>
      <c r="X37" s="17"/>
      <c r="Y37" s="17"/>
      <c r="Z37" s="17"/>
      <c r="AA37" s="17"/>
      <c r="AB37" s="17"/>
      <c r="AC37" s="17"/>
      <c r="AD37" s="140"/>
      <c r="AE37" s="17"/>
      <c r="AF37" s="17"/>
      <c r="AG37" s="17"/>
      <c r="AH37" s="17"/>
      <c r="AI37" s="17"/>
      <c r="AJ37" s="17"/>
      <c r="AK37" s="17"/>
      <c r="AL37" s="27">
        <v>1</v>
      </c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130" ht="12" x14ac:dyDescent="0.2">
      <c r="A38" s="42" t="s">
        <v>32</v>
      </c>
      <c r="B38" s="42"/>
      <c r="C38" s="58">
        <f>SUM(C21:C37)</f>
        <v>30</v>
      </c>
      <c r="D38" s="59">
        <f>SUM(D21:D37)</f>
        <v>90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130" ht="12" x14ac:dyDescent="0.2">
      <c r="A39" s="42" t="s">
        <v>49</v>
      </c>
      <c r="B39" s="42"/>
      <c r="C39" s="58">
        <f>+C38+C15</f>
        <v>62</v>
      </c>
      <c r="D39" s="43">
        <f>+D38+D15</f>
        <v>186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130" ht="12" x14ac:dyDescent="0.2">
      <c r="A40" s="44"/>
      <c r="B40" s="44"/>
      <c r="C40" s="60"/>
      <c r="D40" s="60"/>
      <c r="E40" s="7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130" x14ac:dyDescent="0.25">
      <c r="A41" s="61"/>
      <c r="B41" s="61"/>
      <c r="E41" s="62"/>
      <c r="F41" s="62"/>
      <c r="G41" s="62"/>
      <c r="H41" s="62" t="s">
        <v>33</v>
      </c>
      <c r="I41" s="62" t="s">
        <v>33</v>
      </c>
      <c r="J41" s="62" t="s">
        <v>33</v>
      </c>
      <c r="K41" s="62" t="s">
        <v>33</v>
      </c>
      <c r="O41" s="62"/>
      <c r="U41" s="62" t="s">
        <v>33</v>
      </c>
      <c r="V41" s="62" t="s">
        <v>33</v>
      </c>
      <c r="W41" s="62" t="s">
        <v>33</v>
      </c>
      <c r="X41" s="62" t="s">
        <v>33</v>
      </c>
      <c r="Y41" s="62"/>
      <c r="Z41" s="62"/>
      <c r="AA41" s="62"/>
      <c r="AB41" s="62"/>
      <c r="AG41" s="62"/>
      <c r="AH41" s="62"/>
      <c r="AI41" s="62"/>
      <c r="AJ41" s="62"/>
      <c r="AK41" s="62"/>
      <c r="AL41" s="62"/>
      <c r="CH41" s="4"/>
      <c r="CI41" s="4"/>
      <c r="CJ41" s="4"/>
    </row>
    <row r="42" spans="1:130" ht="69" x14ac:dyDescent="0.25">
      <c r="A42" s="14"/>
      <c r="B42" s="14"/>
      <c r="C42" s="63" t="s">
        <v>52</v>
      </c>
      <c r="D42" s="63" t="s">
        <v>10</v>
      </c>
      <c r="E42" s="89"/>
      <c r="F42" s="89"/>
      <c r="G42" s="89"/>
      <c r="H42" s="64">
        <v>46148</v>
      </c>
      <c r="I42" s="64">
        <f>H42+7</f>
        <v>46155</v>
      </c>
      <c r="J42" s="64">
        <f>I42+7</f>
        <v>46162</v>
      </c>
      <c r="K42" s="64">
        <f t="shared" ref="K42" si="7">J42+7</f>
        <v>46169</v>
      </c>
      <c r="O42" s="89"/>
      <c r="U42" s="64">
        <v>46239</v>
      </c>
      <c r="V42" s="64">
        <f>U42+7</f>
        <v>46246</v>
      </c>
      <c r="W42" s="64">
        <f>V42+7</f>
        <v>46253</v>
      </c>
      <c r="X42" s="64">
        <f t="shared" ref="X42" si="8">W42+7</f>
        <v>46260</v>
      </c>
      <c r="Y42" s="89"/>
      <c r="Z42" s="89"/>
      <c r="AA42" s="89"/>
      <c r="AB42" s="89"/>
      <c r="AG42" s="89"/>
      <c r="AH42" s="89"/>
      <c r="AI42" s="89"/>
      <c r="AJ42" s="89"/>
      <c r="AK42" s="89"/>
      <c r="AL42" s="89"/>
      <c r="CH42" s="4"/>
      <c r="CI42" s="4"/>
      <c r="CJ42" s="4"/>
    </row>
    <row r="43" spans="1:130" x14ac:dyDescent="0.25">
      <c r="A43" s="61" t="s">
        <v>53</v>
      </c>
      <c r="B43" s="61"/>
      <c r="E43"/>
      <c r="F43"/>
      <c r="G43"/>
      <c r="H43"/>
      <c r="I43"/>
      <c r="J43"/>
      <c r="K43"/>
      <c r="O43" s="4"/>
      <c r="U43"/>
      <c r="V43"/>
      <c r="W43"/>
      <c r="X43"/>
      <c r="AB43"/>
      <c r="AG43"/>
      <c r="AH43"/>
      <c r="AI43"/>
      <c r="AJ43"/>
      <c r="CH43" s="4"/>
      <c r="CI43" s="4"/>
      <c r="CJ43" s="4"/>
    </row>
    <row r="44" spans="1:130" x14ac:dyDescent="0.25">
      <c r="A44" s="66" t="s">
        <v>182</v>
      </c>
      <c r="B44" s="66"/>
      <c r="C44" s="67">
        <f>SUM(E44:AL44)</f>
        <v>4</v>
      </c>
      <c r="D44" s="6">
        <f>+C44*3</f>
        <v>12</v>
      </c>
      <c r="E44" s="90"/>
      <c r="F44" s="90"/>
      <c r="G44" s="90"/>
      <c r="H44" s="68">
        <v>1</v>
      </c>
      <c r="I44" s="68">
        <v>1</v>
      </c>
      <c r="J44" s="68">
        <v>1</v>
      </c>
      <c r="K44" s="68">
        <v>1</v>
      </c>
      <c r="O44" s="4"/>
      <c r="U44" s="68">
        <v>0</v>
      </c>
      <c r="V44" s="68">
        <v>0</v>
      </c>
      <c r="W44" s="68">
        <v>0</v>
      </c>
      <c r="X44" s="68">
        <v>0</v>
      </c>
      <c r="AB44" s="90"/>
      <c r="AH44" s="7"/>
      <c r="AI44" s="7"/>
      <c r="CI44" s="4"/>
      <c r="CJ44" s="4"/>
    </row>
    <row r="45" spans="1:130" x14ac:dyDescent="0.25">
      <c r="A45" s="42" t="s">
        <v>57</v>
      </c>
      <c r="B45" s="42"/>
      <c r="C45" s="43">
        <f>+C44</f>
        <v>4</v>
      </c>
      <c r="D45" s="43">
        <f>+D44</f>
        <v>12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</row>
    <row r="46" spans="1:130" ht="12" x14ac:dyDescent="0.2">
      <c r="A46" s="44"/>
      <c r="B46" s="44"/>
      <c r="C46" s="60"/>
      <c r="D46" s="60"/>
      <c r="E46" s="7"/>
      <c r="F46" s="4" t="s">
        <v>162</v>
      </c>
      <c r="L46" s="4"/>
      <c r="M46" s="4"/>
      <c r="Y46" s="4" t="s">
        <v>162</v>
      </c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130" ht="11.25" x14ac:dyDescent="0.2">
      <c r="F47" s="4" t="s">
        <v>58</v>
      </c>
      <c r="G47" s="5"/>
      <c r="L47" s="4"/>
      <c r="M47" s="4"/>
      <c r="O47" s="4"/>
      <c r="Y47" s="4" t="s">
        <v>58</v>
      </c>
      <c r="AC47" s="5"/>
      <c r="AF47" s="5"/>
      <c r="AL47" s="5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130" customFormat="1" ht="69" x14ac:dyDescent="0.25">
      <c r="A48" s="61" t="s">
        <v>160</v>
      </c>
      <c r="B48" s="61"/>
      <c r="C48" s="63" t="s">
        <v>9</v>
      </c>
      <c r="D48" s="70" t="s">
        <v>10</v>
      </c>
      <c r="E48" s="7"/>
      <c r="F48" s="48">
        <v>46137</v>
      </c>
      <c r="G48" s="71"/>
      <c r="H48" s="7"/>
      <c r="I48" s="7"/>
      <c r="J48" s="7"/>
      <c r="K48" s="7"/>
      <c r="L48" s="7"/>
      <c r="M48" s="71"/>
      <c r="N48" s="7"/>
      <c r="O48" s="4"/>
      <c r="P48" s="4"/>
      <c r="Q48" s="71"/>
      <c r="R48" s="4"/>
      <c r="S48" s="4"/>
      <c r="T48" s="4"/>
      <c r="U48" s="4"/>
      <c r="V48" s="4"/>
      <c r="W48" s="4"/>
      <c r="X48" s="4"/>
      <c r="Y48" s="48">
        <v>46256</v>
      </c>
      <c r="Z48" s="4"/>
      <c r="AA48" s="4"/>
      <c r="AB48" s="4"/>
      <c r="AC48" s="71"/>
      <c r="AD48" s="4"/>
      <c r="AE48" s="4"/>
      <c r="AF48" s="71"/>
      <c r="AG48" s="4"/>
      <c r="AH48" s="4"/>
      <c r="AI48" s="4"/>
      <c r="AJ48" s="4"/>
      <c r="AK48" s="4"/>
      <c r="AL48" s="7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</row>
    <row r="49" spans="1:240" customFormat="1" x14ac:dyDescent="0.25">
      <c r="A49" s="69" t="s">
        <v>161</v>
      </c>
      <c r="B49" s="69"/>
      <c r="C49" s="67">
        <f>SUM(E49:AL49)</f>
        <v>2</v>
      </c>
      <c r="D49" s="67">
        <f>+C49*4</f>
        <v>8</v>
      </c>
      <c r="E49" s="7"/>
      <c r="F49" s="72">
        <v>1</v>
      </c>
      <c r="G49" s="73"/>
      <c r="H49" s="7"/>
      <c r="I49" s="7"/>
      <c r="J49" s="7"/>
      <c r="K49" s="7"/>
      <c r="L49" s="7"/>
      <c r="M49" s="73"/>
      <c r="N49" s="7"/>
      <c r="O49" s="4"/>
      <c r="P49" s="4"/>
      <c r="Q49" s="73"/>
      <c r="R49" s="4"/>
      <c r="S49" s="4"/>
      <c r="T49" s="4"/>
      <c r="U49" s="4"/>
      <c r="V49" s="4"/>
      <c r="W49" s="4"/>
      <c r="X49" s="4"/>
      <c r="Y49" s="72">
        <v>1</v>
      </c>
      <c r="Z49" s="4"/>
      <c r="AA49" s="4"/>
      <c r="AB49" s="4"/>
      <c r="AC49" s="73"/>
      <c r="AD49" s="4"/>
      <c r="AE49" s="4"/>
      <c r="AF49" s="73"/>
      <c r="AG49" s="4"/>
      <c r="AH49" s="4"/>
      <c r="AI49" s="4"/>
      <c r="AJ49" s="4"/>
      <c r="AK49" s="4"/>
      <c r="AL49" s="73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240" s="76" customFormat="1" ht="12" x14ac:dyDescent="0.2">
      <c r="A50" s="42" t="s">
        <v>32</v>
      </c>
      <c r="B50" s="42"/>
      <c r="C50" s="43">
        <f>SUM(C49:C49)</f>
        <v>2</v>
      </c>
      <c r="D50" s="43">
        <f>SUM(D49:D49)</f>
        <v>8</v>
      </c>
      <c r="E50" s="42"/>
      <c r="F50" s="128" t="s">
        <v>189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128" t="s">
        <v>189</v>
      </c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240" ht="12" x14ac:dyDescent="0.2">
      <c r="A51" s="44"/>
      <c r="B51" s="44"/>
      <c r="C51" s="60"/>
      <c r="D51" s="60"/>
      <c r="E51" s="7"/>
      <c r="S51" s="7"/>
      <c r="AD51" s="127"/>
      <c r="AK51" s="127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</row>
    <row r="52" spans="1:240" ht="24" x14ac:dyDescent="0.2">
      <c r="A52" s="81" t="s">
        <v>68</v>
      </c>
      <c r="B52" s="81"/>
      <c r="C52" s="82">
        <f>+C15+C50+C39</f>
        <v>96</v>
      </c>
      <c r="D52" s="82">
        <f>+D15+D50+D39</f>
        <v>290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240" ht="12" x14ac:dyDescent="0.2">
      <c r="A53" s="83" t="s">
        <v>69</v>
      </c>
      <c r="B53" s="83"/>
      <c r="C53" s="82">
        <f>+C52+C45</f>
        <v>100</v>
      </c>
      <c r="D53" s="82">
        <f>+D52+D45</f>
        <v>302</v>
      </c>
      <c r="E53" s="7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s="5" customFormat="1" ht="11.25" x14ac:dyDescent="0.2">
      <c r="F54" s="7"/>
      <c r="G54" s="7"/>
      <c r="H54" s="7"/>
      <c r="I54" s="7"/>
      <c r="J54" s="7"/>
      <c r="K54" s="7"/>
      <c r="L54" s="7"/>
      <c r="M54" s="7"/>
      <c r="N54" s="7"/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s="5" customFormat="1" ht="11.25" x14ac:dyDescent="0.2">
      <c r="F55" s="7"/>
      <c r="G55" s="7"/>
      <c r="H55" s="7"/>
      <c r="I55" s="7"/>
      <c r="J55" s="7"/>
      <c r="K55" s="7"/>
      <c r="L55" s="7"/>
      <c r="M55" s="7"/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x14ac:dyDescent="0.25">
      <c r="A56"/>
      <c r="B56"/>
      <c r="C56" s="84"/>
      <c r="D56" s="8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</row>
    <row r="58" spans="1:240" ht="12" x14ac:dyDescent="0.2">
      <c r="A58" s="61"/>
      <c r="B58" s="6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59" spans="1:240" ht="11.25" x14ac:dyDescent="0.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240" ht="11.25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1.25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1.25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1.25" x14ac:dyDescent="0.2">
      <c r="A63" s="12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1.25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01EB-B890-4925-9626-5A8AB4D6F48E}">
  <dimension ref="A1:IF92"/>
  <sheetViews>
    <sheetView zoomScaleNormal="100" zoomScalePageLayoutView="125" workbookViewId="0">
      <pane xSplit="2" topLeftCell="C1" activePane="topRight" state="frozen"/>
      <selection pane="topRight" activeCell="O21" sqref="O21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5" customWidth="1"/>
    <col min="6" max="6" width="2.5" style="7" customWidth="1"/>
    <col min="7" max="7" width="2.625" style="7" customWidth="1"/>
    <col min="8" max="15" width="2.5" style="7" customWidth="1"/>
    <col min="16" max="38" width="2.5" style="4" customWidth="1"/>
    <col min="89" max="96" width="3" style="4" customWidth="1"/>
    <col min="97" max="16384" width="9.125" style="4"/>
  </cols>
  <sheetData>
    <row r="1" spans="1:92" s="5" customFormat="1" ht="18" x14ac:dyDescent="0.25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25">
      <c r="E2" s="7"/>
      <c r="P2" s="7"/>
      <c r="CK2"/>
    </row>
    <row r="3" spans="1:92" x14ac:dyDescent="0.25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25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25">
      <c r="A5" s="11" t="s">
        <v>157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25">
      <c r="A6" s="11" t="s">
        <v>93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25">
      <c r="E7" s="7"/>
      <c r="J7" s="4"/>
      <c r="P7" s="7"/>
      <c r="Q7" s="7"/>
      <c r="R7" s="7"/>
      <c r="S7" s="7"/>
      <c r="T7" s="7"/>
      <c r="X7" s="4" t="s">
        <v>108</v>
      </c>
      <c r="AG7" s="4" t="s">
        <v>110</v>
      </c>
      <c r="AM7" s="4"/>
      <c r="AN7" s="4"/>
      <c r="AO7" s="4"/>
      <c r="CK7"/>
      <c r="CL7"/>
      <c r="CM7"/>
      <c r="CN7"/>
    </row>
    <row r="8" spans="1:92" x14ac:dyDescent="0.25">
      <c r="A8" s="8" t="s">
        <v>3</v>
      </c>
      <c r="B8" s="8"/>
      <c r="E8" s="4"/>
      <c r="G8" s="12"/>
      <c r="J8" s="4"/>
      <c r="L8" s="4"/>
      <c r="O8" s="4"/>
      <c r="V8" s="4" t="s">
        <v>5</v>
      </c>
      <c r="X8" s="4" t="s">
        <v>107</v>
      </c>
      <c r="AG8" s="4" t="s">
        <v>109</v>
      </c>
      <c r="AN8" s="4"/>
      <c r="CI8" s="4"/>
      <c r="CJ8" s="4"/>
    </row>
    <row r="9" spans="1:92" x14ac:dyDescent="0.25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96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29" t="s">
        <v>34</v>
      </c>
      <c r="S9" s="41" t="s">
        <v>34</v>
      </c>
      <c r="T9" s="41" t="s">
        <v>34</v>
      </c>
      <c r="U9" s="130" t="s">
        <v>34</v>
      </c>
      <c r="V9" s="17" t="s">
        <v>34</v>
      </c>
      <c r="W9" s="17" t="s">
        <v>34</v>
      </c>
      <c r="X9" s="15" t="s">
        <v>34</v>
      </c>
      <c r="Y9" s="15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5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</row>
    <row r="10" spans="1:92" ht="69" customHeight="1" x14ac:dyDescent="0.2">
      <c r="A10" s="18" t="s">
        <v>183</v>
      </c>
      <c r="B10" s="18" t="s">
        <v>8</v>
      </c>
      <c r="C10" s="19" t="s">
        <v>9</v>
      </c>
      <c r="D10" s="19" t="s">
        <v>10</v>
      </c>
      <c r="E10" s="100">
        <v>46126</v>
      </c>
      <c r="F10" s="100">
        <f t="shared" ref="F10:AL10" si="0">+E10+7</f>
        <v>46133</v>
      </c>
      <c r="G10" s="100">
        <f t="shared" si="0"/>
        <v>46140</v>
      </c>
      <c r="H10" s="100">
        <f t="shared" si="0"/>
        <v>46147</v>
      </c>
      <c r="I10" s="100">
        <f t="shared" si="0"/>
        <v>46154</v>
      </c>
      <c r="J10" s="98">
        <f t="shared" si="0"/>
        <v>46161</v>
      </c>
      <c r="K10" s="100">
        <f t="shared" si="0"/>
        <v>46168</v>
      </c>
      <c r="L10" s="100">
        <f t="shared" si="0"/>
        <v>46175</v>
      </c>
      <c r="M10" s="100">
        <f t="shared" si="0"/>
        <v>46182</v>
      </c>
      <c r="N10" s="100">
        <f t="shared" si="0"/>
        <v>46189</v>
      </c>
      <c r="O10" s="100">
        <f t="shared" si="0"/>
        <v>46196</v>
      </c>
      <c r="P10" s="100">
        <f t="shared" si="0"/>
        <v>46203</v>
      </c>
      <c r="Q10" s="100">
        <f t="shared" si="0"/>
        <v>46210</v>
      </c>
      <c r="R10" s="20">
        <f>+Q10+7</f>
        <v>46217</v>
      </c>
      <c r="S10" s="131">
        <f t="shared" ref="S10:X10" si="1">+R10+7</f>
        <v>46224</v>
      </c>
      <c r="T10" s="131">
        <f t="shared" si="1"/>
        <v>46231</v>
      </c>
      <c r="U10" s="20">
        <f t="shared" si="1"/>
        <v>46238</v>
      </c>
      <c r="V10" s="29">
        <f t="shared" si="1"/>
        <v>46245</v>
      </c>
      <c r="W10" s="29">
        <f t="shared" si="1"/>
        <v>46252</v>
      </c>
      <c r="X10" s="20">
        <f t="shared" si="1"/>
        <v>46259</v>
      </c>
      <c r="Y10" s="20">
        <f t="shared" si="0"/>
        <v>46266</v>
      </c>
      <c r="Z10" s="20">
        <f t="shared" si="0"/>
        <v>46273</v>
      </c>
      <c r="AA10" s="20">
        <f t="shared" si="0"/>
        <v>46280</v>
      </c>
      <c r="AB10" s="20">
        <f t="shared" si="0"/>
        <v>46287</v>
      </c>
      <c r="AC10" s="20">
        <f t="shared" si="0"/>
        <v>46294</v>
      </c>
      <c r="AD10" s="20">
        <f t="shared" si="0"/>
        <v>46301</v>
      </c>
      <c r="AE10" s="20">
        <f t="shared" si="0"/>
        <v>46308</v>
      </c>
      <c r="AF10" s="20">
        <f t="shared" si="0"/>
        <v>46315</v>
      </c>
      <c r="AG10" s="20">
        <f t="shared" si="0"/>
        <v>46322</v>
      </c>
      <c r="AH10" s="20">
        <f t="shared" si="0"/>
        <v>46329</v>
      </c>
      <c r="AI10" s="20">
        <f t="shared" si="0"/>
        <v>46336</v>
      </c>
      <c r="AJ10" s="20">
        <f t="shared" si="0"/>
        <v>46343</v>
      </c>
      <c r="AK10" s="20">
        <f>+AJ10+7</f>
        <v>46350</v>
      </c>
      <c r="AL10" s="20">
        <f t="shared" si="0"/>
        <v>46357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12" x14ac:dyDescent="0.2">
      <c r="A11" s="23" t="s">
        <v>158</v>
      </c>
      <c r="B11" s="24" t="s">
        <v>172</v>
      </c>
      <c r="C11" s="25">
        <f>SUM(E11:AL11)</f>
        <v>2</v>
      </c>
      <c r="D11" s="25">
        <f t="shared" ref="D11:D15" si="2">+C11*3</f>
        <v>6</v>
      </c>
      <c r="E11" s="27">
        <v>1</v>
      </c>
      <c r="F11" s="22"/>
      <c r="G11" s="22"/>
      <c r="H11" s="22"/>
      <c r="I11" s="22"/>
      <c r="J11" s="28"/>
      <c r="K11" s="22"/>
      <c r="L11" s="22"/>
      <c r="M11" s="22"/>
      <c r="N11" s="22"/>
      <c r="O11" s="22"/>
      <c r="P11" s="22"/>
      <c r="Q11" s="29"/>
      <c r="R11" s="29"/>
      <c r="S11" s="49"/>
      <c r="T11" s="49"/>
      <c r="U11" s="30">
        <v>1</v>
      </c>
      <c r="V11" s="22"/>
      <c r="W11" s="22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">
      <c r="A12" s="23" t="s">
        <v>159</v>
      </c>
      <c r="B12" s="23" t="s">
        <v>194</v>
      </c>
      <c r="C12" s="25">
        <f t="shared" ref="C12:C15" si="3">SUM(E12:AL12)</f>
        <v>25</v>
      </c>
      <c r="D12" s="25">
        <f t="shared" si="2"/>
        <v>75</v>
      </c>
      <c r="E12" s="28"/>
      <c r="F12" s="116">
        <v>1</v>
      </c>
      <c r="G12" s="116">
        <v>1</v>
      </c>
      <c r="H12" s="116">
        <v>1</v>
      </c>
      <c r="I12" s="112"/>
      <c r="J12" s="112"/>
      <c r="K12" s="112"/>
      <c r="L12" s="116">
        <v>1</v>
      </c>
      <c r="M12" s="116">
        <v>1</v>
      </c>
      <c r="N12" s="116">
        <v>1</v>
      </c>
      <c r="O12" s="116">
        <v>1</v>
      </c>
      <c r="P12" s="116">
        <v>1</v>
      </c>
      <c r="Q12" s="116">
        <v>1</v>
      </c>
      <c r="R12" s="116">
        <v>1</v>
      </c>
      <c r="S12" s="21"/>
      <c r="T12" s="21"/>
      <c r="U12" s="28"/>
      <c r="V12" s="116">
        <v>1</v>
      </c>
      <c r="W12" s="116">
        <v>1</v>
      </c>
      <c r="X12" s="116">
        <v>1</v>
      </c>
      <c r="Y12" s="116">
        <v>1</v>
      </c>
      <c r="Z12" s="116">
        <v>1</v>
      </c>
      <c r="AA12" s="116">
        <v>1</v>
      </c>
      <c r="AB12" s="116">
        <v>1</v>
      </c>
      <c r="AC12" s="116">
        <v>1</v>
      </c>
      <c r="AD12" s="116">
        <v>1</v>
      </c>
      <c r="AE12" s="116">
        <v>1</v>
      </c>
      <c r="AF12" s="116">
        <v>1</v>
      </c>
      <c r="AG12" s="116">
        <v>1</v>
      </c>
      <c r="AH12" s="116">
        <v>1</v>
      </c>
      <c r="AI12" s="116">
        <v>1</v>
      </c>
      <c r="AJ12" s="116">
        <v>1</v>
      </c>
      <c r="AK12" s="112"/>
      <c r="AL12" s="11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">
      <c r="A13" s="23" t="s">
        <v>165</v>
      </c>
      <c r="B13" s="23" t="s">
        <v>195</v>
      </c>
      <c r="C13" s="25">
        <f t="shared" si="3"/>
        <v>3</v>
      </c>
      <c r="D13" s="26">
        <f t="shared" si="2"/>
        <v>9</v>
      </c>
      <c r="E13" s="31"/>
      <c r="F13" s="31"/>
      <c r="G13" s="31"/>
      <c r="H13" s="28"/>
      <c r="I13" s="35">
        <v>1</v>
      </c>
      <c r="J13" s="35">
        <v>1</v>
      </c>
      <c r="K13" s="35">
        <v>1</v>
      </c>
      <c r="L13" s="28"/>
      <c r="M13" s="28"/>
      <c r="N13" s="28"/>
      <c r="O13" s="28"/>
      <c r="P13" s="28"/>
      <c r="Q13" s="28"/>
      <c r="S13" s="32"/>
      <c r="T13" s="32"/>
      <c r="U13" s="28"/>
      <c r="V13" s="28"/>
      <c r="W13" s="28"/>
      <c r="X13" s="28"/>
      <c r="Y13" s="31"/>
      <c r="Z13" s="31"/>
      <c r="AA13" s="31"/>
      <c r="AB13" s="31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">
      <c r="A14" s="23" t="s">
        <v>177</v>
      </c>
      <c r="B14" s="23" t="s">
        <v>180</v>
      </c>
      <c r="C14" s="25">
        <f t="shared" si="3"/>
        <v>1</v>
      </c>
      <c r="D14" s="25">
        <f t="shared" si="2"/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1"/>
      <c r="T14" s="41"/>
      <c r="U14" s="57"/>
      <c r="V14" s="31"/>
      <c r="W14" s="31"/>
      <c r="X14" s="17"/>
      <c r="Y14" s="17"/>
      <c r="Z14" s="17"/>
      <c r="AA14" s="17"/>
      <c r="AB14" s="17"/>
      <c r="AC14" s="17"/>
      <c r="AD14" s="57"/>
      <c r="AE14" s="17"/>
      <c r="AF14" s="17"/>
      <c r="AG14" s="17"/>
      <c r="AH14" s="17"/>
      <c r="AI14" s="17"/>
      <c r="AJ14" s="17"/>
      <c r="AK14" s="27">
        <v>1</v>
      </c>
      <c r="AL14" s="17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2" x14ac:dyDescent="0.2">
      <c r="A15" s="23" t="s">
        <v>187</v>
      </c>
      <c r="B15" s="23" t="s">
        <v>194</v>
      </c>
      <c r="C15" s="25">
        <f t="shared" si="3"/>
        <v>1</v>
      </c>
      <c r="D15" s="25">
        <f t="shared" si="2"/>
        <v>3</v>
      </c>
      <c r="E15" s="28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21"/>
      <c r="T15" s="21"/>
      <c r="U15" s="28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30">
        <v>1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2" x14ac:dyDescent="0.2">
      <c r="A16" s="42" t="s">
        <v>32</v>
      </c>
      <c r="B16" s="42"/>
      <c r="C16" s="43">
        <f>SUM(C11:C15)</f>
        <v>32</v>
      </c>
      <c r="D16" s="43">
        <f>SUM(D11:D15)</f>
        <v>96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2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ht="12" x14ac:dyDescent="0.2">
      <c r="A18" s="44"/>
      <c r="B18" s="44"/>
      <c r="C18" s="44"/>
      <c r="D18" s="44"/>
      <c r="E18" s="4"/>
      <c r="F18" s="44"/>
      <c r="G18" s="44"/>
      <c r="H18" s="44"/>
      <c r="I18" s="44"/>
      <c r="J18" s="4"/>
      <c r="K18" s="44"/>
      <c r="L18" s="44"/>
      <c r="M18" s="44"/>
      <c r="N18" s="44"/>
      <c r="O18" s="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B18" s="44"/>
      <c r="AC18" s="44"/>
      <c r="AD18" s="44"/>
      <c r="AE18" s="44"/>
      <c r="AF18" s="44"/>
      <c r="AG18" s="44"/>
      <c r="AH18" s="44"/>
      <c r="AI18" s="44"/>
      <c r="AK18" s="44"/>
      <c r="AL18" s="4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25">
      <c r="E19" s="4"/>
      <c r="G19" s="4"/>
      <c r="H19"/>
      <c r="J19" s="4"/>
      <c r="N19" s="4"/>
      <c r="O19" s="4"/>
      <c r="Q19"/>
      <c r="S19" s="13" t="s">
        <v>5</v>
      </c>
      <c r="T19" s="13"/>
      <c r="U19" s="4" t="s">
        <v>163</v>
      </c>
      <c r="Y19"/>
      <c r="AD19" s="4" t="s">
        <v>163</v>
      </c>
      <c r="AK19"/>
      <c r="AL1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x14ac:dyDescent="0.25">
      <c r="A20" s="45"/>
      <c r="B20" s="45"/>
      <c r="C20"/>
      <c r="D20"/>
      <c r="E20" s="17" t="s">
        <v>51</v>
      </c>
      <c r="F20" s="17" t="s">
        <v>51</v>
      </c>
      <c r="G20" s="17" t="s">
        <v>51</v>
      </c>
      <c r="H20" s="17" t="s">
        <v>51</v>
      </c>
      <c r="I20" s="17" t="s">
        <v>51</v>
      </c>
      <c r="J20" s="17" t="s">
        <v>51</v>
      </c>
      <c r="K20" s="17" t="s">
        <v>51</v>
      </c>
      <c r="L20" s="17" t="s">
        <v>81</v>
      </c>
      <c r="M20" s="17" t="s">
        <v>81</v>
      </c>
      <c r="N20" s="17" t="s">
        <v>81</v>
      </c>
      <c r="O20" s="17" t="s">
        <v>51</v>
      </c>
      <c r="P20" s="17" t="s">
        <v>51</v>
      </c>
      <c r="Q20" s="17" t="s">
        <v>51</v>
      </c>
      <c r="R20" s="17" t="s">
        <v>51</v>
      </c>
      <c r="S20" s="16" t="s">
        <v>51</v>
      </c>
      <c r="T20" s="16" t="s">
        <v>51</v>
      </c>
      <c r="U20" s="136" t="s">
        <v>51</v>
      </c>
      <c r="V20" s="17" t="s">
        <v>51</v>
      </c>
      <c r="W20" s="17" t="s">
        <v>51</v>
      </c>
      <c r="X20" s="17" t="s">
        <v>51</v>
      </c>
      <c r="Y20" s="17" t="s">
        <v>51</v>
      </c>
      <c r="Z20" s="17" t="s">
        <v>51</v>
      </c>
      <c r="AA20" s="96" t="s">
        <v>51</v>
      </c>
      <c r="AB20" s="17" t="s">
        <v>51</v>
      </c>
      <c r="AC20" s="17" t="s">
        <v>51</v>
      </c>
      <c r="AD20" s="136" t="s">
        <v>51</v>
      </c>
      <c r="AE20" s="17" t="s">
        <v>51</v>
      </c>
      <c r="AF20" s="17" t="s">
        <v>51</v>
      </c>
      <c r="AG20" s="17" t="s">
        <v>51</v>
      </c>
      <c r="AH20" s="17" t="s">
        <v>51</v>
      </c>
      <c r="AI20" s="17" t="s">
        <v>51</v>
      </c>
      <c r="AJ20" s="96" t="s">
        <v>51</v>
      </c>
      <c r="AK20" s="17" t="s">
        <v>51</v>
      </c>
      <c r="AL20" s="17" t="s">
        <v>51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78" customHeight="1" x14ac:dyDescent="0.2">
      <c r="A21" s="47" t="s">
        <v>184</v>
      </c>
      <c r="B21" s="47"/>
      <c r="C21" s="19" t="s">
        <v>9</v>
      </c>
      <c r="D21" s="19" t="s">
        <v>10</v>
      </c>
      <c r="E21" s="29">
        <v>46128</v>
      </c>
      <c r="F21" s="94">
        <f t="shared" ref="F21:AL21" si="4">+E21+7</f>
        <v>46135</v>
      </c>
      <c r="G21" s="94">
        <f t="shared" si="4"/>
        <v>46142</v>
      </c>
      <c r="H21" s="94">
        <f t="shared" si="4"/>
        <v>46149</v>
      </c>
      <c r="I21" s="94">
        <f t="shared" si="4"/>
        <v>46156</v>
      </c>
      <c r="J21" s="98">
        <f>+I21+7</f>
        <v>46163</v>
      </c>
      <c r="K21" s="94">
        <f t="shared" si="4"/>
        <v>46170</v>
      </c>
      <c r="L21" s="94">
        <v>46178</v>
      </c>
      <c r="M21" s="94">
        <v>46185</v>
      </c>
      <c r="N21" s="94">
        <v>46192</v>
      </c>
      <c r="O21" s="94">
        <v>46198</v>
      </c>
      <c r="P21" s="29">
        <f t="shared" si="4"/>
        <v>46205</v>
      </c>
      <c r="Q21" s="29">
        <f t="shared" si="4"/>
        <v>46212</v>
      </c>
      <c r="R21" s="29">
        <f t="shared" si="4"/>
        <v>46219</v>
      </c>
      <c r="S21" s="49">
        <f t="shared" si="4"/>
        <v>46226</v>
      </c>
      <c r="T21" s="49">
        <f t="shared" si="4"/>
        <v>46233</v>
      </c>
      <c r="U21" s="137">
        <f t="shared" si="4"/>
        <v>46240</v>
      </c>
      <c r="V21" s="29">
        <f t="shared" si="4"/>
        <v>46247</v>
      </c>
      <c r="W21" s="29">
        <f t="shared" si="4"/>
        <v>46254</v>
      </c>
      <c r="X21" s="94">
        <f t="shared" si="4"/>
        <v>46261</v>
      </c>
      <c r="Y21" s="94">
        <f t="shared" si="4"/>
        <v>46268</v>
      </c>
      <c r="Z21" s="94">
        <f t="shared" si="4"/>
        <v>46275</v>
      </c>
      <c r="AA21" s="98">
        <f t="shared" si="4"/>
        <v>46282</v>
      </c>
      <c r="AB21" s="94">
        <f t="shared" si="4"/>
        <v>46289</v>
      </c>
      <c r="AC21" s="94">
        <f t="shared" si="4"/>
        <v>46296</v>
      </c>
      <c r="AD21" s="137">
        <f t="shared" si="4"/>
        <v>46303</v>
      </c>
      <c r="AE21" s="94">
        <f t="shared" si="4"/>
        <v>46310</v>
      </c>
      <c r="AF21" s="94">
        <f t="shared" si="4"/>
        <v>46317</v>
      </c>
      <c r="AG21" s="94">
        <f t="shared" si="4"/>
        <v>46324</v>
      </c>
      <c r="AH21" s="94">
        <f t="shared" si="4"/>
        <v>46331</v>
      </c>
      <c r="AI21" s="94">
        <f t="shared" si="4"/>
        <v>46338</v>
      </c>
      <c r="AJ21" s="98">
        <f t="shared" si="4"/>
        <v>46345</v>
      </c>
      <c r="AK21" s="94">
        <f t="shared" si="4"/>
        <v>46352</v>
      </c>
      <c r="AL21" s="94">
        <f t="shared" si="4"/>
        <v>46359</v>
      </c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">
      <c r="A22" s="23" t="s">
        <v>167</v>
      </c>
      <c r="B22" s="23" t="s">
        <v>164</v>
      </c>
      <c r="C22" s="25">
        <f>SUM(E22:AL22)</f>
        <v>2</v>
      </c>
      <c r="D22" s="26">
        <f>+C22*3</f>
        <v>6</v>
      </c>
      <c r="E22" s="34">
        <v>1</v>
      </c>
      <c r="F22" s="34">
        <v>1</v>
      </c>
      <c r="G22" s="28"/>
      <c r="H22" s="28"/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">
      <c r="A23" s="99" t="s">
        <v>181</v>
      </c>
      <c r="B23" s="99" t="s">
        <v>180</v>
      </c>
      <c r="C23" s="25">
        <f t="shared" ref="C23:C39" si="5">SUM(E23:AL23)</f>
        <v>1</v>
      </c>
      <c r="D23" s="26">
        <f t="shared" ref="D23:D39" si="6">+C23*3</f>
        <v>3</v>
      </c>
      <c r="E23" s="28"/>
      <c r="F23" s="28"/>
      <c r="G23" s="132">
        <v>1</v>
      </c>
      <c r="I23" s="133"/>
      <c r="J23" s="28"/>
      <c r="K23" s="134"/>
      <c r="L23" s="31"/>
      <c r="M23" s="31"/>
      <c r="N23" s="31"/>
      <c r="O23" s="31"/>
      <c r="P23" s="31"/>
      <c r="Q23" s="31"/>
      <c r="R23" s="31"/>
      <c r="S23" s="16"/>
      <c r="T23" s="16"/>
      <c r="U23" s="136"/>
      <c r="V23" s="17"/>
      <c r="W23" s="17"/>
      <c r="X23" s="31"/>
      <c r="Y23" s="31"/>
      <c r="Z23" s="31"/>
      <c r="AA23" s="31"/>
      <c r="AB23" s="31"/>
      <c r="AC23" s="31"/>
      <c r="AD23" s="136"/>
      <c r="AE23" s="31"/>
      <c r="AF23" s="31"/>
      <c r="AG23" s="31"/>
      <c r="AH23" s="31"/>
      <c r="AI23" s="31"/>
      <c r="AJ23" s="31"/>
      <c r="AK23" s="31"/>
      <c r="AL23" s="36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">
      <c r="A24" s="23" t="s">
        <v>165</v>
      </c>
      <c r="B24" s="23" t="s">
        <v>195</v>
      </c>
      <c r="C24" s="25">
        <f t="shared" si="5"/>
        <v>7</v>
      </c>
      <c r="D24" s="26">
        <f t="shared" si="6"/>
        <v>21</v>
      </c>
      <c r="E24" s="31"/>
      <c r="F24" s="31"/>
      <c r="G24" s="31"/>
      <c r="H24" s="35">
        <v>1</v>
      </c>
      <c r="I24" s="35">
        <v>1</v>
      </c>
      <c r="J24" s="35">
        <v>1</v>
      </c>
      <c r="K24" s="35">
        <v>1</v>
      </c>
      <c r="L24" s="28"/>
      <c r="M24" s="28"/>
      <c r="N24" s="28"/>
      <c r="O24" s="35">
        <v>1</v>
      </c>
      <c r="P24" s="35">
        <v>1</v>
      </c>
      <c r="Q24" s="35">
        <v>1</v>
      </c>
      <c r="S24" s="32"/>
      <c r="T24" s="32"/>
      <c r="U24" s="138"/>
      <c r="V24" s="28"/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">
      <c r="A25" s="23" t="s">
        <v>159</v>
      </c>
      <c r="B25" s="23" t="s">
        <v>194</v>
      </c>
      <c r="C25" s="25">
        <f t="shared" si="5"/>
        <v>3</v>
      </c>
      <c r="D25" s="25">
        <f t="shared" si="6"/>
        <v>9</v>
      </c>
      <c r="E25" s="28"/>
      <c r="F25" s="112"/>
      <c r="G25" s="112"/>
      <c r="H25" s="112"/>
      <c r="I25" s="112"/>
      <c r="J25" s="112"/>
      <c r="K25" s="112"/>
      <c r="L25" s="116">
        <v>1</v>
      </c>
      <c r="M25" s="116">
        <v>1</v>
      </c>
      <c r="N25" s="116">
        <v>1</v>
      </c>
      <c r="O25" s="112"/>
      <c r="P25" s="112"/>
      <c r="Q25" s="112"/>
      <c r="R25" s="112"/>
      <c r="S25" s="32"/>
      <c r="T25" s="32"/>
      <c r="U25" s="138"/>
      <c r="V25" s="28"/>
      <c r="W25" s="28"/>
      <c r="X25" s="28"/>
      <c r="Y25" s="31"/>
      <c r="Z25" s="31"/>
      <c r="AA25" s="31"/>
      <c r="AB25" s="31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ht="12" x14ac:dyDescent="0.2">
      <c r="A26" s="99" t="s">
        <v>181</v>
      </c>
      <c r="B26" s="99" t="s">
        <v>180</v>
      </c>
      <c r="C26" s="25">
        <f t="shared" si="5"/>
        <v>1</v>
      </c>
      <c r="D26" s="26">
        <f t="shared" si="6"/>
        <v>3</v>
      </c>
      <c r="E26" s="31"/>
      <c r="F26" s="31"/>
      <c r="G26" s="31"/>
      <c r="H26" s="31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32"/>
      <c r="T26" s="32"/>
      <c r="U26" s="138"/>
      <c r="V26" s="132">
        <v>1</v>
      </c>
      <c r="W26" s="28"/>
      <c r="X26" s="28"/>
      <c r="Y26" s="31"/>
      <c r="Z26" s="31"/>
      <c r="AA26" s="31"/>
      <c r="AB26" s="31"/>
      <c r="AC26" s="28"/>
      <c r="AD26" s="138"/>
      <c r="AE26" s="28"/>
      <c r="AF26" s="28"/>
      <c r="AG26" s="28"/>
      <c r="AH26" s="28"/>
      <c r="AI26" s="28"/>
      <c r="AJ26" s="28"/>
      <c r="AK26" s="28"/>
      <c r="AL26" s="28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</row>
    <row r="27" spans="1:88" ht="12" x14ac:dyDescent="0.2">
      <c r="A27" s="23" t="s">
        <v>169</v>
      </c>
      <c r="B27" s="33" t="s">
        <v>196</v>
      </c>
      <c r="C27" s="25">
        <f t="shared" si="5"/>
        <v>3</v>
      </c>
      <c r="D27" s="26">
        <f t="shared" si="6"/>
        <v>9</v>
      </c>
      <c r="E27" s="31"/>
      <c r="F27" s="31"/>
      <c r="G27" s="31"/>
      <c r="H27" s="31"/>
      <c r="I27" s="31"/>
      <c r="J27" s="31"/>
      <c r="K27" s="31"/>
      <c r="L27" s="31"/>
      <c r="M27" s="31"/>
      <c r="N27" s="28"/>
      <c r="O27" s="28"/>
      <c r="P27" s="28"/>
      <c r="Q27" s="28"/>
      <c r="R27" s="28"/>
      <c r="S27" s="32"/>
      <c r="T27" s="32"/>
      <c r="U27" s="138"/>
      <c r="V27" s="28"/>
      <c r="W27" s="27">
        <v>1</v>
      </c>
      <c r="X27" s="27">
        <v>1</v>
      </c>
      <c r="Y27" s="27">
        <v>1</v>
      </c>
      <c r="Z27" s="28"/>
      <c r="AA27" s="28"/>
      <c r="AB27" s="28"/>
      <c r="AC27" s="28"/>
      <c r="AD27" s="138"/>
      <c r="AE27" s="28"/>
      <c r="AF27" s="28"/>
      <c r="AG27" s="28"/>
      <c r="AH27" s="28"/>
      <c r="AI27" s="28"/>
      <c r="AJ27" s="28"/>
      <c r="AK27" s="28"/>
      <c r="AL27" s="28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</row>
    <row r="28" spans="1:88" s="14" customFormat="1" ht="12" x14ac:dyDescent="0.2">
      <c r="A28" s="23" t="s">
        <v>178</v>
      </c>
      <c r="B28" s="23" t="s">
        <v>176</v>
      </c>
      <c r="C28" s="25">
        <f t="shared" si="5"/>
        <v>1</v>
      </c>
      <c r="D28" s="26">
        <f t="shared" si="6"/>
        <v>3</v>
      </c>
      <c r="E28" s="15"/>
      <c r="F28" s="120"/>
      <c r="G28" s="23"/>
      <c r="H28" s="23"/>
      <c r="I28" s="23"/>
      <c r="J28" s="23"/>
      <c r="K28" s="23"/>
      <c r="L28" s="23"/>
      <c r="M28" s="112"/>
      <c r="N28" s="112"/>
      <c r="O28" s="112"/>
      <c r="P28" s="23"/>
      <c r="Q28" s="23"/>
      <c r="R28" s="23"/>
      <c r="S28" s="114"/>
      <c r="T28" s="114"/>
      <c r="U28" s="139"/>
      <c r="V28" s="112"/>
      <c r="W28" s="23"/>
      <c r="X28" s="110"/>
      <c r="Y28" s="23"/>
      <c r="Z28" s="119">
        <v>1</v>
      </c>
      <c r="AA28" s="23"/>
      <c r="AB28" s="23"/>
      <c r="AC28" s="28"/>
      <c r="AD28" s="139"/>
      <c r="AE28" s="23"/>
      <c r="AF28" s="23"/>
      <c r="AG28" s="23"/>
      <c r="AH28" s="23"/>
      <c r="AI28" s="23"/>
      <c r="AJ28" s="23"/>
      <c r="AK28" s="23"/>
      <c r="AL28" s="23"/>
    </row>
    <row r="29" spans="1:88" s="14" customFormat="1" ht="12" x14ac:dyDescent="0.2">
      <c r="A29" s="23" t="s">
        <v>174</v>
      </c>
      <c r="B29" s="23" t="s">
        <v>176</v>
      </c>
      <c r="C29" s="25">
        <f t="shared" si="5"/>
        <v>1</v>
      </c>
      <c r="D29" s="26">
        <f t="shared" si="6"/>
        <v>3</v>
      </c>
      <c r="E29" s="15"/>
      <c r="F29" s="120"/>
      <c r="G29" s="23"/>
      <c r="H29" s="23"/>
      <c r="I29" s="23"/>
      <c r="J29" s="23"/>
      <c r="K29" s="23"/>
      <c r="L29" s="23"/>
      <c r="M29" s="112"/>
      <c r="N29" s="112"/>
      <c r="O29" s="112"/>
      <c r="P29" s="23"/>
      <c r="Q29" s="23"/>
      <c r="R29" s="23"/>
      <c r="S29" s="114"/>
      <c r="T29" s="114"/>
      <c r="U29" s="139"/>
      <c r="V29" s="112"/>
      <c r="W29" s="23"/>
      <c r="X29" s="110"/>
      <c r="Y29" s="23"/>
      <c r="Z29" s="28"/>
      <c r="AA29" s="119">
        <v>1</v>
      </c>
      <c r="AB29" s="28"/>
      <c r="AC29" s="28"/>
      <c r="AD29" s="139"/>
      <c r="AE29" s="23"/>
      <c r="AF29" s="23"/>
      <c r="AG29" s="23"/>
      <c r="AH29" s="23"/>
      <c r="AI29" s="23"/>
      <c r="AJ29" s="23"/>
      <c r="AK29" s="23"/>
      <c r="AL29" s="23"/>
    </row>
    <row r="30" spans="1:88" ht="12" x14ac:dyDescent="0.2">
      <c r="A30" s="23" t="s">
        <v>179</v>
      </c>
      <c r="B30" s="23" t="s">
        <v>176</v>
      </c>
      <c r="C30" s="25">
        <f t="shared" si="5"/>
        <v>1</v>
      </c>
      <c r="D30" s="26">
        <f t="shared" si="6"/>
        <v>3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28"/>
      <c r="Q30" s="31"/>
      <c r="R30" s="31"/>
      <c r="S30" s="16"/>
      <c r="T30" s="16"/>
      <c r="U30" s="136"/>
      <c r="V30" s="17"/>
      <c r="W30" s="17"/>
      <c r="X30" s="31"/>
      <c r="Y30" s="31"/>
      <c r="Z30" s="31"/>
      <c r="AA30" s="31"/>
      <c r="AB30" s="119">
        <v>1</v>
      </c>
      <c r="AC30" s="37"/>
      <c r="AD30" s="136"/>
      <c r="AE30" s="31"/>
      <c r="AF30" s="31"/>
      <c r="AG30" s="31"/>
      <c r="AH30" s="31"/>
      <c r="AI30" s="36"/>
      <c r="AJ30" s="36"/>
      <c r="AK30" s="36"/>
      <c r="AL30" s="3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</row>
    <row r="31" spans="1:88" s="14" customFormat="1" ht="12" x14ac:dyDescent="0.2">
      <c r="A31" s="23" t="s">
        <v>175</v>
      </c>
      <c r="B31" s="23" t="s">
        <v>198</v>
      </c>
      <c r="C31" s="25">
        <f t="shared" si="5"/>
        <v>1</v>
      </c>
      <c r="D31" s="26">
        <f t="shared" si="6"/>
        <v>3</v>
      </c>
      <c r="E31" s="15"/>
      <c r="F31" s="109"/>
      <c r="G31" s="112"/>
      <c r="H31" s="112"/>
      <c r="I31" s="112"/>
      <c r="J31" s="112"/>
      <c r="K31" s="112"/>
      <c r="L31" s="112"/>
      <c r="M31" s="112"/>
      <c r="N31" s="112"/>
      <c r="O31" s="23"/>
      <c r="P31" s="23"/>
      <c r="Q31" s="112"/>
      <c r="R31" s="112"/>
      <c r="S31" s="107"/>
      <c r="T31" s="108"/>
      <c r="U31" s="139"/>
      <c r="V31" s="109"/>
      <c r="W31" s="110"/>
      <c r="X31" s="23"/>
      <c r="Y31" s="23"/>
      <c r="Z31" s="23"/>
      <c r="AA31" s="23"/>
      <c r="AB31" s="112"/>
      <c r="AC31" s="119">
        <v>1</v>
      </c>
      <c r="AD31" s="139"/>
      <c r="AE31" s="23"/>
      <c r="AF31" s="23"/>
      <c r="AG31" s="23"/>
      <c r="AH31" s="23"/>
      <c r="AI31" s="23"/>
      <c r="AJ31" s="109"/>
      <c r="AK31" s="109"/>
      <c r="AL31" s="109"/>
    </row>
    <row r="32" spans="1:88" s="14" customFormat="1" ht="12" x14ac:dyDescent="0.2">
      <c r="A32" s="99" t="s">
        <v>181</v>
      </c>
      <c r="B32" s="99" t="s">
        <v>180</v>
      </c>
      <c r="C32" s="25">
        <f t="shared" si="5"/>
        <v>1</v>
      </c>
      <c r="D32" s="26">
        <f t="shared" si="6"/>
        <v>3</v>
      </c>
      <c r="E32" s="15"/>
      <c r="F32" s="109"/>
      <c r="G32" s="112"/>
      <c r="H32" s="112"/>
      <c r="I32" s="112"/>
      <c r="J32" s="112"/>
      <c r="K32" s="112"/>
      <c r="L32" s="112"/>
      <c r="M32" s="112"/>
      <c r="N32" s="112"/>
      <c r="O32" s="23"/>
      <c r="P32" s="23"/>
      <c r="Q32" s="112"/>
      <c r="R32" s="112"/>
      <c r="S32" s="107"/>
      <c r="T32" s="108"/>
      <c r="U32" s="139"/>
      <c r="V32" s="109"/>
      <c r="W32" s="110"/>
      <c r="X32" s="23"/>
      <c r="Y32" s="23"/>
      <c r="Z32" s="23"/>
      <c r="AA32" s="23"/>
      <c r="AB32" s="112"/>
      <c r="AC32" s="112"/>
      <c r="AD32" s="139"/>
      <c r="AE32" s="132">
        <v>1</v>
      </c>
      <c r="AF32" s="23"/>
      <c r="AG32" s="23"/>
      <c r="AH32" s="23"/>
      <c r="AI32" s="23"/>
      <c r="AJ32" s="109"/>
      <c r="AK32" s="109"/>
      <c r="AL32" s="109"/>
    </row>
    <row r="33" spans="1:88" ht="12" x14ac:dyDescent="0.2">
      <c r="A33" s="23" t="s">
        <v>190</v>
      </c>
      <c r="B33" s="23" t="s">
        <v>186</v>
      </c>
      <c r="C33" s="25">
        <f t="shared" si="5"/>
        <v>2</v>
      </c>
      <c r="D33" s="26">
        <f t="shared" si="6"/>
        <v>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7">
        <v>1</v>
      </c>
      <c r="AG33" s="27">
        <v>1</v>
      </c>
      <c r="AI33" s="31"/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88" ht="12" x14ac:dyDescent="0.2">
      <c r="A34" s="23" t="s">
        <v>185</v>
      </c>
      <c r="B34" s="23" t="s">
        <v>23</v>
      </c>
      <c r="C34" s="25">
        <f t="shared" si="5"/>
        <v>1</v>
      </c>
      <c r="D34" s="26">
        <f t="shared" si="6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1"/>
      <c r="R34" s="31"/>
      <c r="S34" s="41"/>
      <c r="T34" s="41"/>
      <c r="U34" s="140"/>
      <c r="V34" s="31"/>
      <c r="W34" s="31"/>
      <c r="X34" s="31"/>
      <c r="Y34" s="31"/>
      <c r="Z34" s="31"/>
      <c r="AA34" s="17"/>
      <c r="AB34" s="17"/>
      <c r="AC34" s="17"/>
      <c r="AD34" s="140"/>
      <c r="AE34" s="31"/>
      <c r="AF34" s="28"/>
      <c r="AG34" s="28"/>
      <c r="AH34" s="34">
        <v>1</v>
      </c>
      <c r="AI34" s="31"/>
      <c r="AJ34" s="31"/>
      <c r="AK34" s="31"/>
      <c r="AL34" s="31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88" ht="12" x14ac:dyDescent="0.2">
      <c r="A35" s="23" t="s">
        <v>173</v>
      </c>
      <c r="B35" s="23" t="s">
        <v>23</v>
      </c>
      <c r="C35" s="25">
        <f t="shared" si="5"/>
        <v>1</v>
      </c>
      <c r="D35" s="26">
        <f t="shared" si="6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31"/>
      <c r="R35" s="31"/>
      <c r="S35" s="41"/>
      <c r="T35" s="41"/>
      <c r="U35" s="140"/>
      <c r="V35" s="31"/>
      <c r="W35" s="31"/>
      <c r="X35" s="31"/>
      <c r="Y35" s="31"/>
      <c r="Z35" s="31"/>
      <c r="AA35" s="17"/>
      <c r="AB35" s="17"/>
      <c r="AC35" s="17"/>
      <c r="AD35" s="140"/>
      <c r="AE35" s="31"/>
      <c r="AF35" s="28"/>
      <c r="AG35" s="28"/>
      <c r="AI35" s="34">
        <v>1</v>
      </c>
      <c r="AJ35" s="31"/>
      <c r="AK35" s="31"/>
      <c r="AL35" s="31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88" ht="12" x14ac:dyDescent="0.2">
      <c r="A36" s="23" t="s">
        <v>171</v>
      </c>
      <c r="B36" s="23" t="s">
        <v>164</v>
      </c>
      <c r="C36" s="25">
        <f t="shared" si="5"/>
        <v>1</v>
      </c>
      <c r="D36" s="26">
        <f t="shared" si="6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31"/>
      <c r="AI36" s="135"/>
      <c r="AJ36" s="142">
        <v>1</v>
      </c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88" ht="12" x14ac:dyDescent="0.2">
      <c r="A37" s="23" t="s">
        <v>177</v>
      </c>
      <c r="B37" s="23" t="s">
        <v>180</v>
      </c>
      <c r="C37" s="25">
        <f t="shared" si="5"/>
        <v>1</v>
      </c>
      <c r="D37" s="26">
        <f t="shared" si="6"/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41"/>
      <c r="T37" s="41"/>
      <c r="U37" s="141"/>
      <c r="V37" s="31"/>
      <c r="W37" s="31"/>
      <c r="X37" s="17"/>
      <c r="Y37" s="17"/>
      <c r="Z37" s="17"/>
      <c r="AA37" s="17"/>
      <c r="AB37" s="17"/>
      <c r="AC37" s="17"/>
      <c r="AD37" s="141"/>
      <c r="AE37" s="17"/>
      <c r="AF37" s="17"/>
      <c r="AG37" s="17"/>
      <c r="AH37" s="17"/>
      <c r="AI37" s="17"/>
      <c r="AJ37" s="17"/>
      <c r="AK37" s="27">
        <v>1</v>
      </c>
      <c r="AL37" s="17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88" ht="12" x14ac:dyDescent="0.2">
      <c r="A38" s="99" t="s">
        <v>199</v>
      </c>
      <c r="B38" s="99" t="s">
        <v>180</v>
      </c>
      <c r="C38" s="25">
        <f t="shared" si="5"/>
        <v>1</v>
      </c>
      <c r="D38" s="26">
        <f t="shared" si="6"/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32">
        <v>1</v>
      </c>
      <c r="S38" s="41"/>
      <c r="T38" s="41"/>
      <c r="U38" s="141"/>
      <c r="V38" s="31"/>
      <c r="W38" s="31"/>
      <c r="X38" s="17"/>
      <c r="Y38" s="17"/>
      <c r="Z38" s="17"/>
      <c r="AA38" s="17"/>
      <c r="AB38" s="17"/>
      <c r="AC38" s="17"/>
      <c r="AD38" s="141"/>
      <c r="AE38" s="17"/>
      <c r="AF38" s="17"/>
      <c r="AG38" s="17"/>
      <c r="AH38" s="17"/>
      <c r="AI38" s="17"/>
      <c r="AJ38" s="17"/>
      <c r="AK38" s="28"/>
      <c r="AL38" s="17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88" ht="12" x14ac:dyDescent="0.2">
      <c r="A39" s="23" t="s">
        <v>47</v>
      </c>
      <c r="B39" s="23" t="s">
        <v>172</v>
      </c>
      <c r="C39" s="25">
        <f t="shared" si="5"/>
        <v>1</v>
      </c>
      <c r="D39" s="26">
        <f t="shared" si="6"/>
        <v>3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41"/>
      <c r="T39" s="41"/>
      <c r="U39" s="140"/>
      <c r="V39" s="31"/>
      <c r="W39" s="31"/>
      <c r="X39" s="17"/>
      <c r="Y39" s="17"/>
      <c r="Z39" s="17"/>
      <c r="AA39" s="17"/>
      <c r="AB39" s="17"/>
      <c r="AC39" s="17"/>
      <c r="AD39" s="140"/>
      <c r="AE39" s="17"/>
      <c r="AF39" s="17"/>
      <c r="AG39" s="17"/>
      <c r="AH39" s="17"/>
      <c r="AI39" s="17"/>
      <c r="AJ39" s="17"/>
      <c r="AK39" s="17"/>
      <c r="AL39" s="27">
        <v>1</v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88" ht="12" x14ac:dyDescent="0.2">
      <c r="A40" s="42" t="s">
        <v>32</v>
      </c>
      <c r="B40" s="42"/>
      <c r="C40" s="58">
        <f>SUM(C22:C39)</f>
        <v>30</v>
      </c>
      <c r="D40" s="59">
        <f>SUM(D22:D39)</f>
        <v>90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88" ht="12" x14ac:dyDescent="0.2">
      <c r="A41" s="42" t="s">
        <v>49</v>
      </c>
      <c r="B41" s="42"/>
      <c r="C41" s="58">
        <f>+C40+C16</f>
        <v>62</v>
      </c>
      <c r="D41" s="43">
        <f>+D40+D16</f>
        <v>186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</row>
    <row r="42" spans="1:88" ht="12" x14ac:dyDescent="0.2">
      <c r="A42" s="44"/>
      <c r="B42" s="44"/>
      <c r="C42" s="60"/>
      <c r="D42" s="60"/>
      <c r="E42" s="7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</row>
    <row r="43" spans="1:88" x14ac:dyDescent="0.25">
      <c r="A43" s="61"/>
      <c r="B43" s="61"/>
      <c r="E43" s="62"/>
      <c r="F43" s="62"/>
      <c r="G43" s="62"/>
      <c r="H43" s="62" t="s">
        <v>33</v>
      </c>
      <c r="I43" s="62" t="s">
        <v>33</v>
      </c>
      <c r="J43" s="62" t="s">
        <v>33</v>
      </c>
      <c r="K43" s="62" t="s">
        <v>33</v>
      </c>
      <c r="O43" s="62"/>
      <c r="U43" s="62" t="s">
        <v>33</v>
      </c>
      <c r="V43" s="62" t="s">
        <v>33</v>
      </c>
      <c r="W43" s="62" t="s">
        <v>33</v>
      </c>
      <c r="X43" s="62" t="s">
        <v>33</v>
      </c>
      <c r="Y43" s="62"/>
      <c r="Z43" s="62"/>
      <c r="AA43" s="62"/>
      <c r="AB43" s="62"/>
      <c r="AG43" s="62"/>
      <c r="AH43" s="62"/>
      <c r="AI43" s="62"/>
      <c r="AJ43" s="62"/>
      <c r="AK43" s="62"/>
      <c r="AL43" s="62"/>
      <c r="CH43" s="4"/>
      <c r="CI43" s="4"/>
      <c r="CJ43" s="4"/>
    </row>
    <row r="44" spans="1:88" ht="69" x14ac:dyDescent="0.25">
      <c r="A44" s="14"/>
      <c r="B44" s="14"/>
      <c r="C44" s="63" t="s">
        <v>52</v>
      </c>
      <c r="D44" s="63" t="s">
        <v>10</v>
      </c>
      <c r="E44" s="89"/>
      <c r="F44" s="89"/>
      <c r="G44" s="89"/>
      <c r="H44" s="64">
        <v>46148</v>
      </c>
      <c r="I44" s="64">
        <f>H44+7</f>
        <v>46155</v>
      </c>
      <c r="J44" s="64">
        <f>I44+7</f>
        <v>46162</v>
      </c>
      <c r="K44" s="64">
        <f t="shared" ref="K44" si="7">J44+7</f>
        <v>46169</v>
      </c>
      <c r="O44" s="89"/>
      <c r="U44" s="64">
        <v>46239</v>
      </c>
      <c r="V44" s="64">
        <f>U44+7</f>
        <v>46246</v>
      </c>
      <c r="W44" s="64">
        <f>V44+7</f>
        <v>46253</v>
      </c>
      <c r="X44" s="64">
        <f t="shared" ref="X44" si="8">W44+7</f>
        <v>46260</v>
      </c>
      <c r="Y44" s="89"/>
      <c r="Z44" s="89"/>
      <c r="AA44" s="89"/>
      <c r="AB44" s="89"/>
      <c r="AG44" s="89"/>
      <c r="AH44" s="89"/>
      <c r="AI44" s="89"/>
      <c r="AJ44" s="89"/>
      <c r="AK44" s="89"/>
      <c r="AL44" s="89"/>
      <c r="CH44" s="4"/>
      <c r="CI44" s="4"/>
      <c r="CJ44" s="4"/>
    </row>
    <row r="45" spans="1:88" x14ac:dyDescent="0.25">
      <c r="A45" s="61" t="s">
        <v>53</v>
      </c>
      <c r="B45" s="61"/>
      <c r="E45"/>
      <c r="F45"/>
      <c r="G45"/>
      <c r="H45"/>
      <c r="I45"/>
      <c r="J45"/>
      <c r="K45"/>
      <c r="O45" s="4"/>
      <c r="U45"/>
      <c r="V45"/>
      <c r="W45"/>
      <c r="X45"/>
      <c r="AB45"/>
      <c r="AG45"/>
      <c r="AH45"/>
      <c r="AI45"/>
      <c r="AJ45"/>
      <c r="CH45" s="4"/>
      <c r="CI45" s="4"/>
      <c r="CJ45" s="4"/>
    </row>
    <row r="46" spans="1:88" x14ac:dyDescent="0.25">
      <c r="A46" s="66" t="s">
        <v>182</v>
      </c>
      <c r="B46" s="66"/>
      <c r="C46" s="67">
        <f>SUM(E46:AL46)</f>
        <v>4</v>
      </c>
      <c r="D46" s="6">
        <f>+C46*3</f>
        <v>12</v>
      </c>
      <c r="E46" s="90"/>
      <c r="F46" s="90"/>
      <c r="G46" s="90"/>
      <c r="H46" s="68">
        <v>1</v>
      </c>
      <c r="I46" s="68">
        <v>1</v>
      </c>
      <c r="J46" s="68">
        <v>1</v>
      </c>
      <c r="K46" s="68">
        <v>1</v>
      </c>
      <c r="O46" s="4"/>
      <c r="U46" s="68">
        <v>0</v>
      </c>
      <c r="V46" s="68">
        <v>0</v>
      </c>
      <c r="W46" s="68">
        <v>0</v>
      </c>
      <c r="X46" s="68">
        <v>0</v>
      </c>
      <c r="AB46" s="90"/>
      <c r="AH46" s="7"/>
      <c r="AI46" s="7"/>
      <c r="CI46" s="4"/>
      <c r="CJ46" s="4"/>
    </row>
    <row r="47" spans="1:88" x14ac:dyDescent="0.25">
      <c r="A47" s="42" t="s">
        <v>57</v>
      </c>
      <c r="B47" s="42"/>
      <c r="C47" s="43">
        <f>+C46</f>
        <v>4</v>
      </c>
      <c r="D47" s="43">
        <f>+D46</f>
        <v>12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88" ht="12" x14ac:dyDescent="0.2">
      <c r="A48" s="44"/>
      <c r="B48" s="44"/>
      <c r="C48" s="60"/>
      <c r="D48" s="60"/>
      <c r="E48" s="7"/>
      <c r="F48" s="4" t="s">
        <v>162</v>
      </c>
      <c r="L48" s="4"/>
      <c r="M48" s="4"/>
      <c r="Y48" s="4" t="s">
        <v>162</v>
      </c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</row>
    <row r="49" spans="1:240" ht="11.25" x14ac:dyDescent="0.2">
      <c r="F49" s="4" t="s">
        <v>58</v>
      </c>
      <c r="G49" s="5"/>
      <c r="L49" s="4"/>
      <c r="M49" s="4"/>
      <c r="O49" s="4"/>
      <c r="Y49" s="4" t="s">
        <v>58</v>
      </c>
      <c r="AC49" s="5"/>
      <c r="AF49" s="5"/>
      <c r="AL49" s="5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</row>
    <row r="50" spans="1:240" customFormat="1" ht="69" x14ac:dyDescent="0.25">
      <c r="A50" s="61" t="s">
        <v>160</v>
      </c>
      <c r="B50" s="61"/>
      <c r="C50" s="63" t="s">
        <v>9</v>
      </c>
      <c r="D50" s="70" t="s">
        <v>10</v>
      </c>
      <c r="E50" s="7"/>
      <c r="F50" s="48">
        <v>46137</v>
      </c>
      <c r="G50" s="71"/>
      <c r="H50" s="7"/>
      <c r="I50" s="7"/>
      <c r="J50" s="7"/>
      <c r="K50" s="7"/>
      <c r="L50" s="7"/>
      <c r="M50" s="71"/>
      <c r="N50" s="7"/>
      <c r="O50" s="4"/>
      <c r="P50" s="4"/>
      <c r="Q50" s="71"/>
      <c r="R50" s="4"/>
      <c r="S50" s="4"/>
      <c r="T50" s="4"/>
      <c r="U50" s="4"/>
      <c r="V50" s="4"/>
      <c r="W50" s="4"/>
      <c r="X50" s="4"/>
      <c r="Y50" s="48">
        <v>46256</v>
      </c>
      <c r="Z50" s="4"/>
      <c r="AA50" s="4"/>
      <c r="AB50" s="4"/>
      <c r="AC50" s="71"/>
      <c r="AD50" s="4"/>
      <c r="AE50" s="4"/>
      <c r="AF50" s="71"/>
      <c r="AG50" s="4"/>
      <c r="AH50" s="4"/>
      <c r="AI50" s="4"/>
      <c r="AJ50" s="4"/>
      <c r="AK50" s="4"/>
      <c r="AL50" s="71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</row>
    <row r="51" spans="1:240" customFormat="1" x14ac:dyDescent="0.25">
      <c r="A51" s="69" t="s">
        <v>161</v>
      </c>
      <c r="B51" s="69"/>
      <c r="C51" s="67">
        <f>SUM(E51:AL51)</f>
        <v>2</v>
      </c>
      <c r="D51" s="67">
        <f>+C51*4</f>
        <v>8</v>
      </c>
      <c r="E51" s="7"/>
      <c r="F51" s="72">
        <v>1</v>
      </c>
      <c r="G51" s="73"/>
      <c r="H51" s="7"/>
      <c r="I51" s="7"/>
      <c r="J51" s="7"/>
      <c r="K51" s="7"/>
      <c r="L51" s="7"/>
      <c r="M51" s="73"/>
      <c r="N51" s="7"/>
      <c r="O51" s="4"/>
      <c r="P51" s="4"/>
      <c r="Q51" s="73"/>
      <c r="R51" s="4"/>
      <c r="S51" s="4"/>
      <c r="T51" s="4"/>
      <c r="U51" s="4"/>
      <c r="V51" s="4"/>
      <c r="W51" s="4"/>
      <c r="X51" s="4"/>
      <c r="Y51" s="72">
        <v>1</v>
      </c>
      <c r="Z51" s="4"/>
      <c r="AA51" s="4"/>
      <c r="AB51" s="4"/>
      <c r="AC51" s="73"/>
      <c r="AD51" s="4"/>
      <c r="AE51" s="4"/>
      <c r="AF51" s="73"/>
      <c r="AG51" s="4"/>
      <c r="AH51" s="4"/>
      <c r="AI51" s="4"/>
      <c r="AJ51" s="4"/>
      <c r="AK51" s="4"/>
      <c r="AL51" s="73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</row>
    <row r="52" spans="1:240" s="76" customFormat="1" ht="12" x14ac:dyDescent="0.2">
      <c r="A52" s="42" t="s">
        <v>32</v>
      </c>
      <c r="B52" s="42"/>
      <c r="C52" s="43">
        <f>SUM(C51:C51)</f>
        <v>2</v>
      </c>
      <c r="D52" s="43">
        <f>SUM(D51:D51)</f>
        <v>8</v>
      </c>
      <c r="E52" s="42"/>
      <c r="F52" s="128" t="s">
        <v>189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128" t="s">
        <v>189</v>
      </c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240" ht="12" x14ac:dyDescent="0.2">
      <c r="A53" s="44"/>
      <c r="B53" s="44"/>
      <c r="C53" s="60"/>
      <c r="D53" s="60"/>
      <c r="E53" s="7"/>
      <c r="S53" s="7"/>
      <c r="AD53" s="127"/>
      <c r="AK53" s="127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ht="24" x14ac:dyDescent="0.2">
      <c r="A54" s="81" t="s">
        <v>68</v>
      </c>
      <c r="B54" s="81"/>
      <c r="C54" s="82">
        <f>+C16+C52+C41</f>
        <v>96</v>
      </c>
      <c r="D54" s="82">
        <f>+D16+D52+D41</f>
        <v>290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</row>
    <row r="55" spans="1:240" ht="12" x14ac:dyDescent="0.2">
      <c r="A55" s="83" t="s">
        <v>69</v>
      </c>
      <c r="B55" s="83"/>
      <c r="C55" s="82">
        <f>+C54+C47</f>
        <v>100</v>
      </c>
      <c r="D55" s="82">
        <f>+D54+D47</f>
        <v>302</v>
      </c>
      <c r="E55" s="7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</row>
    <row r="56" spans="1:240" s="5" customFormat="1" ht="11.25" x14ac:dyDescent="0.2">
      <c r="F56" s="7"/>
      <c r="G56" s="7"/>
      <c r="H56" s="7"/>
      <c r="I56" s="7"/>
      <c r="J56" s="7"/>
      <c r="K56" s="7"/>
      <c r="L56" s="7"/>
      <c r="M56" s="7"/>
      <c r="N56" s="7"/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 spans="1:240" s="5" customFormat="1" ht="11.25" x14ac:dyDescent="0.2">
      <c r="F57" s="7"/>
      <c r="G57" s="7"/>
      <c r="H57" s="7"/>
      <c r="I57" s="7"/>
      <c r="J57" s="7"/>
      <c r="K57" s="7"/>
      <c r="L57" s="7"/>
      <c r="M57" s="7"/>
      <c r="N57" s="7"/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</row>
    <row r="58" spans="1:240" x14ac:dyDescent="0.25">
      <c r="A58"/>
      <c r="B58"/>
      <c r="C58" s="84"/>
      <c r="D58" s="8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60" spans="1:240" ht="12" x14ac:dyDescent="0.2">
      <c r="A60" s="61"/>
      <c r="B60" s="6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1.25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1.25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1.25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1.25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pans="1:88" ht="11.25" x14ac:dyDescent="0.2">
      <c r="A65" s="12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</row>
    <row r="66" spans="1:88" ht="11.25" x14ac:dyDescent="0.2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</row>
    <row r="67" spans="1:88" ht="11.25" x14ac:dyDescent="0.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</row>
    <row r="68" spans="1:88" ht="11.25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</row>
    <row r="69" spans="1:88" ht="11.25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</row>
    <row r="70" spans="1:88" ht="11.25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</row>
    <row r="71" spans="1:88" ht="11.25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</row>
    <row r="72" spans="1:88" ht="11.25" x14ac:dyDescent="0.2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</row>
    <row r="73" spans="1:88" ht="11.25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</row>
    <row r="74" spans="1:88" ht="11.25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</row>
    <row r="75" spans="1:88" ht="11.25" x14ac:dyDescent="0.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</row>
    <row r="76" spans="1:88" ht="11.25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</row>
    <row r="77" spans="1:88" ht="11.25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</row>
    <row r="78" spans="1:88" ht="11.25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</row>
    <row r="79" spans="1:88" ht="11.25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</row>
    <row r="80" spans="1:88" ht="11.25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</row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  <row r="92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8E15-016A-426E-B25A-FA513A907C64}">
  <dimension ref="A1:IF90"/>
  <sheetViews>
    <sheetView zoomScale="90" zoomScaleNormal="90" zoomScalePageLayoutView="125" workbookViewId="0">
      <pane xSplit="2" topLeftCell="C1" activePane="topRight" state="frozen"/>
      <selection pane="topRight" activeCell="A20" sqref="A20"/>
    </sheetView>
  </sheetViews>
  <sheetFormatPr baseColWidth="10" defaultColWidth="9.125" defaultRowHeight="15.75" x14ac:dyDescent="0.25"/>
  <cols>
    <col min="1" max="1" width="63.375" style="4" customWidth="1"/>
    <col min="2" max="2" width="20.625" style="4" customWidth="1"/>
    <col min="3" max="3" width="8.375" style="6" bestFit="1" customWidth="1"/>
    <col min="4" max="4" width="6.875" style="6" customWidth="1"/>
    <col min="5" max="5" width="3" style="5" customWidth="1"/>
    <col min="6" max="6" width="2.5" style="7" customWidth="1"/>
    <col min="7" max="7" width="2.625" style="7" customWidth="1"/>
    <col min="8" max="15" width="2.5" style="7" customWidth="1"/>
    <col min="16" max="38" width="2.5" style="4" customWidth="1"/>
    <col min="89" max="96" width="3" style="4" customWidth="1"/>
    <col min="97" max="16384" width="9.125" style="4"/>
  </cols>
  <sheetData>
    <row r="1" spans="1:92" s="5" customFormat="1" ht="18" x14ac:dyDescent="0.25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25">
      <c r="E2" s="7"/>
      <c r="P2" s="7"/>
      <c r="CK2"/>
    </row>
    <row r="3" spans="1:92" x14ac:dyDescent="0.25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25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25">
      <c r="A5" s="11" t="s">
        <v>157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25">
      <c r="A6" s="11" t="s">
        <v>93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25">
      <c r="E7" s="7"/>
      <c r="J7" s="4"/>
      <c r="P7" s="7"/>
      <c r="Q7" s="7"/>
      <c r="R7" s="7"/>
      <c r="S7" s="7"/>
      <c r="T7" s="7"/>
      <c r="X7" s="4" t="s">
        <v>108</v>
      </c>
      <c r="AG7" s="4" t="s">
        <v>110</v>
      </c>
      <c r="AM7" s="4"/>
      <c r="AN7" s="4"/>
      <c r="AO7" s="4"/>
      <c r="CK7"/>
      <c r="CL7"/>
      <c r="CM7"/>
      <c r="CN7"/>
    </row>
    <row r="8" spans="1:92" x14ac:dyDescent="0.25">
      <c r="A8" s="8" t="s">
        <v>3</v>
      </c>
      <c r="B8" s="8"/>
      <c r="E8" s="4"/>
      <c r="G8" s="12"/>
      <c r="J8" s="4"/>
      <c r="L8" s="4"/>
      <c r="O8" s="4"/>
      <c r="V8" s="4" t="s">
        <v>5</v>
      </c>
      <c r="X8" s="4" t="s">
        <v>107</v>
      </c>
      <c r="AG8" s="4" t="s">
        <v>109</v>
      </c>
      <c r="AN8" s="4"/>
      <c r="CI8" s="4"/>
      <c r="CJ8" s="4"/>
    </row>
    <row r="9" spans="1:92" x14ac:dyDescent="0.25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96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29" t="s">
        <v>34</v>
      </c>
      <c r="S9" s="41" t="s">
        <v>34</v>
      </c>
      <c r="T9" s="41" t="s">
        <v>34</v>
      </c>
      <c r="U9" s="130" t="s">
        <v>34</v>
      </c>
      <c r="V9" s="17" t="s">
        <v>34</v>
      </c>
      <c r="W9" s="17" t="s">
        <v>34</v>
      </c>
      <c r="X9" s="15" t="s">
        <v>34</v>
      </c>
      <c r="Y9" s="15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5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</row>
    <row r="10" spans="1:92" ht="69" customHeight="1" x14ac:dyDescent="0.2">
      <c r="A10" s="18" t="s">
        <v>183</v>
      </c>
      <c r="B10" s="18" t="s">
        <v>8</v>
      </c>
      <c r="C10" s="19" t="s">
        <v>9</v>
      </c>
      <c r="D10" s="19" t="s">
        <v>10</v>
      </c>
      <c r="E10" s="100">
        <v>46126</v>
      </c>
      <c r="F10" s="100">
        <f t="shared" ref="F10:AL10" si="0">+E10+7</f>
        <v>46133</v>
      </c>
      <c r="G10" s="100">
        <f t="shared" si="0"/>
        <v>46140</v>
      </c>
      <c r="H10" s="100">
        <f t="shared" si="0"/>
        <v>46147</v>
      </c>
      <c r="I10" s="100">
        <f t="shared" si="0"/>
        <v>46154</v>
      </c>
      <c r="J10" s="98">
        <f t="shared" si="0"/>
        <v>46161</v>
      </c>
      <c r="K10" s="100">
        <f t="shared" si="0"/>
        <v>46168</v>
      </c>
      <c r="L10" s="100">
        <f t="shared" si="0"/>
        <v>46175</v>
      </c>
      <c r="M10" s="100">
        <f t="shared" si="0"/>
        <v>46182</v>
      </c>
      <c r="N10" s="100">
        <f t="shared" si="0"/>
        <v>46189</v>
      </c>
      <c r="O10" s="100">
        <f t="shared" si="0"/>
        <v>46196</v>
      </c>
      <c r="P10" s="100">
        <f t="shared" si="0"/>
        <v>46203</v>
      </c>
      <c r="Q10" s="100">
        <f t="shared" si="0"/>
        <v>46210</v>
      </c>
      <c r="R10" s="20">
        <f>+Q10+7</f>
        <v>46217</v>
      </c>
      <c r="S10" s="131">
        <f t="shared" ref="S10:X10" si="1">+R10+7</f>
        <v>46224</v>
      </c>
      <c r="T10" s="131">
        <f t="shared" si="1"/>
        <v>46231</v>
      </c>
      <c r="U10" s="20">
        <f t="shared" si="1"/>
        <v>46238</v>
      </c>
      <c r="V10" s="29">
        <f t="shared" si="1"/>
        <v>46245</v>
      </c>
      <c r="W10" s="29">
        <f t="shared" si="1"/>
        <v>46252</v>
      </c>
      <c r="X10" s="20">
        <f t="shared" si="1"/>
        <v>46259</v>
      </c>
      <c r="Y10" s="20">
        <f t="shared" si="0"/>
        <v>46266</v>
      </c>
      <c r="Z10" s="20">
        <f t="shared" si="0"/>
        <v>46273</v>
      </c>
      <c r="AA10" s="20">
        <f t="shared" si="0"/>
        <v>46280</v>
      </c>
      <c r="AB10" s="20">
        <f t="shared" si="0"/>
        <v>46287</v>
      </c>
      <c r="AC10" s="20">
        <f t="shared" si="0"/>
        <v>46294</v>
      </c>
      <c r="AD10" s="20">
        <f t="shared" si="0"/>
        <v>46301</v>
      </c>
      <c r="AE10" s="20">
        <f t="shared" si="0"/>
        <v>46308</v>
      </c>
      <c r="AF10" s="20">
        <f t="shared" si="0"/>
        <v>46315</v>
      </c>
      <c r="AG10" s="20">
        <f t="shared" si="0"/>
        <v>46322</v>
      </c>
      <c r="AH10" s="20">
        <f t="shared" si="0"/>
        <v>46329</v>
      </c>
      <c r="AI10" s="20">
        <f t="shared" si="0"/>
        <v>46336</v>
      </c>
      <c r="AJ10" s="20">
        <f t="shared" si="0"/>
        <v>46343</v>
      </c>
      <c r="AK10" s="20">
        <f>+AJ10+7</f>
        <v>46350</v>
      </c>
      <c r="AL10" s="20">
        <f t="shared" si="0"/>
        <v>46357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12" x14ac:dyDescent="0.2">
      <c r="A11" s="23" t="s">
        <v>158</v>
      </c>
      <c r="B11" s="24" t="s">
        <v>172</v>
      </c>
      <c r="C11" s="25">
        <f>SUM(E11:AL11)</f>
        <v>2</v>
      </c>
      <c r="D11" s="25">
        <f t="shared" ref="D11:D14" si="2">+C11*3</f>
        <v>6</v>
      </c>
      <c r="E11" s="27">
        <v>1</v>
      </c>
      <c r="F11" s="22"/>
      <c r="G11" s="22"/>
      <c r="H11" s="22"/>
      <c r="I11" s="22"/>
      <c r="J11" s="28"/>
      <c r="K11" s="22"/>
      <c r="L11" s="22"/>
      <c r="M11" s="22"/>
      <c r="N11" s="22"/>
      <c r="O11" s="22"/>
      <c r="P11" s="22"/>
      <c r="Q11" s="29"/>
      <c r="R11" s="29"/>
      <c r="S11" s="49"/>
      <c r="T11" s="49"/>
      <c r="U11" s="30">
        <v>1</v>
      </c>
      <c r="V11" s="22"/>
      <c r="W11" s="22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">
      <c r="A12" s="23" t="s">
        <v>159</v>
      </c>
      <c r="B12" s="23" t="s">
        <v>194</v>
      </c>
      <c r="C12" s="25">
        <f t="shared" ref="C12:C14" si="3">SUM(E12:AL12)</f>
        <v>28</v>
      </c>
      <c r="D12" s="25">
        <f t="shared" si="2"/>
        <v>84</v>
      </c>
      <c r="E12" s="28"/>
      <c r="F12" s="116">
        <v>1</v>
      </c>
      <c r="G12" s="116">
        <v>1</v>
      </c>
      <c r="H12" s="116">
        <v>1</v>
      </c>
      <c r="I12" s="116">
        <v>1</v>
      </c>
      <c r="J12" s="116">
        <v>1</v>
      </c>
      <c r="K12" s="116">
        <v>1</v>
      </c>
      <c r="L12" s="116">
        <v>1</v>
      </c>
      <c r="M12" s="116">
        <v>1</v>
      </c>
      <c r="N12" s="116">
        <v>1</v>
      </c>
      <c r="O12" s="116">
        <v>1</v>
      </c>
      <c r="P12" s="116">
        <v>1</v>
      </c>
      <c r="Q12" s="116">
        <v>1</v>
      </c>
      <c r="R12" s="116">
        <v>1</v>
      </c>
      <c r="S12" s="21"/>
      <c r="T12" s="21"/>
      <c r="U12" s="28"/>
      <c r="V12" s="116">
        <v>1</v>
      </c>
      <c r="W12" s="116">
        <v>1</v>
      </c>
      <c r="X12" s="116">
        <v>1</v>
      </c>
      <c r="Y12" s="116">
        <v>1</v>
      </c>
      <c r="Z12" s="116">
        <v>1</v>
      </c>
      <c r="AA12" s="116">
        <v>1</v>
      </c>
      <c r="AB12" s="116">
        <v>1</v>
      </c>
      <c r="AC12" s="116">
        <v>1</v>
      </c>
      <c r="AD12" s="116">
        <v>1</v>
      </c>
      <c r="AE12" s="116">
        <v>1</v>
      </c>
      <c r="AF12" s="116">
        <v>1</v>
      </c>
      <c r="AG12" s="116">
        <v>1</v>
      </c>
      <c r="AH12" s="116">
        <v>1</v>
      </c>
      <c r="AI12" s="116">
        <v>1</v>
      </c>
      <c r="AJ12" s="116">
        <v>1</v>
      </c>
      <c r="AK12" s="112"/>
      <c r="AL12" s="11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">
      <c r="A13" s="23" t="s">
        <v>177</v>
      </c>
      <c r="B13" s="23" t="s">
        <v>180</v>
      </c>
      <c r="C13" s="25">
        <f t="shared" si="3"/>
        <v>1</v>
      </c>
      <c r="D13" s="25">
        <f t="shared" si="2"/>
        <v>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1"/>
      <c r="T13" s="41"/>
      <c r="U13" s="57"/>
      <c r="V13" s="31"/>
      <c r="W13" s="31"/>
      <c r="X13" s="17"/>
      <c r="Y13" s="17"/>
      <c r="Z13" s="17"/>
      <c r="AA13" s="17"/>
      <c r="AB13" s="17"/>
      <c r="AC13" s="17"/>
      <c r="AD13" s="57"/>
      <c r="AE13" s="17"/>
      <c r="AF13" s="17"/>
      <c r="AG13" s="17"/>
      <c r="AH13" s="17"/>
      <c r="AI13" s="17"/>
      <c r="AJ13" s="17"/>
      <c r="AK13" s="27">
        <v>1</v>
      </c>
      <c r="AL13" s="17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">
      <c r="A14" s="23" t="s">
        <v>187</v>
      </c>
      <c r="B14" s="23" t="s">
        <v>194</v>
      </c>
      <c r="C14" s="25">
        <f t="shared" si="3"/>
        <v>1</v>
      </c>
      <c r="D14" s="25">
        <f t="shared" si="2"/>
        <v>3</v>
      </c>
      <c r="E14" s="28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21"/>
      <c r="T14" s="21"/>
      <c r="U14" s="28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30">
        <v>1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2" x14ac:dyDescent="0.2">
      <c r="A15" s="42" t="s">
        <v>32</v>
      </c>
      <c r="B15" s="42"/>
      <c r="C15" s="43">
        <f>SUM(C11:C14)</f>
        <v>32</v>
      </c>
      <c r="D15" s="43">
        <f>SUM(D11:D14)</f>
        <v>96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2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2" x14ac:dyDescent="0.2">
      <c r="A17" s="44"/>
      <c r="B17" s="44"/>
      <c r="C17" s="44"/>
      <c r="D17" s="44"/>
      <c r="E17" s="4"/>
      <c r="F17" s="44"/>
      <c r="G17" s="44"/>
      <c r="H17" s="44"/>
      <c r="I17" s="44"/>
      <c r="J17" s="4"/>
      <c r="K17" s="44"/>
      <c r="L17" s="44"/>
      <c r="M17" s="44"/>
      <c r="N17" s="44"/>
      <c r="O17" s="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B17" s="44"/>
      <c r="AC17" s="44"/>
      <c r="AD17" s="44"/>
      <c r="AE17" s="44"/>
      <c r="AF17" s="44"/>
      <c r="AG17" s="44"/>
      <c r="AH17" s="44"/>
      <c r="AI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x14ac:dyDescent="0.25">
      <c r="E18" s="4"/>
      <c r="G18" s="4"/>
      <c r="H18"/>
      <c r="J18" s="4"/>
      <c r="N18" s="4"/>
      <c r="O18" s="4"/>
      <c r="Q18"/>
      <c r="S18" s="13" t="s">
        <v>5</v>
      </c>
      <c r="T18" s="13"/>
      <c r="U18" s="4" t="s">
        <v>163</v>
      </c>
      <c r="Y18"/>
      <c r="AD18" s="4" t="s">
        <v>163</v>
      </c>
      <c r="AK18"/>
      <c r="AL18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25">
      <c r="A19" s="45"/>
      <c r="B19" s="45"/>
      <c r="C19"/>
      <c r="D19"/>
      <c r="E19" s="17" t="s">
        <v>51</v>
      </c>
      <c r="F19" s="17" t="s">
        <v>51</v>
      </c>
      <c r="G19" s="17" t="s">
        <v>51</v>
      </c>
      <c r="H19" s="17" t="s">
        <v>51</v>
      </c>
      <c r="I19" s="17" t="s">
        <v>51</v>
      </c>
      <c r="J19" s="17" t="s">
        <v>51</v>
      </c>
      <c r="K19" s="17" t="s">
        <v>51</v>
      </c>
      <c r="L19" s="17" t="s">
        <v>51</v>
      </c>
      <c r="M19" s="17" t="s">
        <v>51</v>
      </c>
      <c r="N19" s="17" t="s">
        <v>51</v>
      </c>
      <c r="O19" s="17" t="s">
        <v>51</v>
      </c>
      <c r="P19" s="17" t="s">
        <v>51</v>
      </c>
      <c r="Q19" s="17" t="s">
        <v>51</v>
      </c>
      <c r="R19" s="17" t="s">
        <v>51</v>
      </c>
      <c r="S19" s="16" t="s">
        <v>51</v>
      </c>
      <c r="T19" s="16" t="s">
        <v>51</v>
      </c>
      <c r="U19" s="136" t="s">
        <v>51</v>
      </c>
      <c r="V19" s="17" t="s">
        <v>51</v>
      </c>
      <c r="W19" s="17" t="s">
        <v>51</v>
      </c>
      <c r="X19" s="17" t="s">
        <v>51</v>
      </c>
      <c r="Y19" s="17" t="s">
        <v>51</v>
      </c>
      <c r="Z19" s="17" t="s">
        <v>51</v>
      </c>
      <c r="AA19" s="96" t="s">
        <v>51</v>
      </c>
      <c r="AB19" s="17" t="s">
        <v>51</v>
      </c>
      <c r="AC19" s="17" t="s">
        <v>51</v>
      </c>
      <c r="AD19" s="136" t="s">
        <v>51</v>
      </c>
      <c r="AE19" s="17" t="s">
        <v>51</v>
      </c>
      <c r="AF19" s="17" t="s">
        <v>51</v>
      </c>
      <c r="AG19" s="17" t="s">
        <v>51</v>
      </c>
      <c r="AH19" s="17" t="s">
        <v>51</v>
      </c>
      <c r="AI19" s="17" t="s">
        <v>51</v>
      </c>
      <c r="AJ19" s="96" t="s">
        <v>51</v>
      </c>
      <c r="AK19" s="17" t="s">
        <v>51</v>
      </c>
      <c r="AL19" s="17" t="s">
        <v>51</v>
      </c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ht="78" customHeight="1" x14ac:dyDescent="0.2">
      <c r="A20" s="47" t="s">
        <v>184</v>
      </c>
      <c r="B20" s="47"/>
      <c r="C20" s="19" t="s">
        <v>9</v>
      </c>
      <c r="D20" s="19" t="s">
        <v>10</v>
      </c>
      <c r="E20" s="29">
        <v>46128</v>
      </c>
      <c r="F20" s="94">
        <f t="shared" ref="F20:AL20" si="4">+E20+7</f>
        <v>46135</v>
      </c>
      <c r="G20" s="94">
        <f t="shared" si="4"/>
        <v>46142</v>
      </c>
      <c r="H20" s="94">
        <f t="shared" si="4"/>
        <v>46149</v>
      </c>
      <c r="I20" s="94">
        <f t="shared" si="4"/>
        <v>46156</v>
      </c>
      <c r="J20" s="98">
        <f>+I20+7</f>
        <v>46163</v>
      </c>
      <c r="K20" s="94">
        <f t="shared" si="4"/>
        <v>46170</v>
      </c>
      <c r="L20" s="94">
        <f t="shared" si="4"/>
        <v>46177</v>
      </c>
      <c r="M20" s="94">
        <f t="shared" si="4"/>
        <v>46184</v>
      </c>
      <c r="N20" s="94">
        <f t="shared" si="4"/>
        <v>46191</v>
      </c>
      <c r="O20" s="94">
        <f t="shared" si="4"/>
        <v>46198</v>
      </c>
      <c r="P20" s="29">
        <f t="shared" si="4"/>
        <v>46205</v>
      </c>
      <c r="Q20" s="29">
        <f t="shared" si="4"/>
        <v>46212</v>
      </c>
      <c r="R20" s="29">
        <f t="shared" si="4"/>
        <v>46219</v>
      </c>
      <c r="S20" s="49">
        <f t="shared" si="4"/>
        <v>46226</v>
      </c>
      <c r="T20" s="49">
        <f t="shared" si="4"/>
        <v>46233</v>
      </c>
      <c r="U20" s="137">
        <f t="shared" si="4"/>
        <v>46240</v>
      </c>
      <c r="V20" s="29">
        <f t="shared" si="4"/>
        <v>46247</v>
      </c>
      <c r="W20" s="29">
        <f t="shared" si="4"/>
        <v>46254</v>
      </c>
      <c r="X20" s="94">
        <f t="shared" si="4"/>
        <v>46261</v>
      </c>
      <c r="Y20" s="94">
        <f t="shared" si="4"/>
        <v>46268</v>
      </c>
      <c r="Z20" s="94">
        <f t="shared" si="4"/>
        <v>46275</v>
      </c>
      <c r="AA20" s="98">
        <f t="shared" si="4"/>
        <v>46282</v>
      </c>
      <c r="AB20" s="94">
        <f t="shared" si="4"/>
        <v>46289</v>
      </c>
      <c r="AC20" s="94">
        <f t="shared" si="4"/>
        <v>46296</v>
      </c>
      <c r="AD20" s="137">
        <f t="shared" si="4"/>
        <v>46303</v>
      </c>
      <c r="AE20" s="94">
        <f t="shared" si="4"/>
        <v>46310</v>
      </c>
      <c r="AF20" s="94">
        <f t="shared" si="4"/>
        <v>46317</v>
      </c>
      <c r="AG20" s="94">
        <f t="shared" si="4"/>
        <v>46324</v>
      </c>
      <c r="AH20" s="94">
        <f t="shared" si="4"/>
        <v>46331</v>
      </c>
      <c r="AI20" s="94">
        <f t="shared" si="4"/>
        <v>46338</v>
      </c>
      <c r="AJ20" s="98">
        <f t="shared" si="4"/>
        <v>46345</v>
      </c>
      <c r="AK20" s="94">
        <f t="shared" si="4"/>
        <v>46352</v>
      </c>
      <c r="AL20" s="94">
        <f t="shared" si="4"/>
        <v>46359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12" x14ac:dyDescent="0.2">
      <c r="A21" s="23" t="s">
        <v>167</v>
      </c>
      <c r="B21" s="23" t="s">
        <v>164</v>
      </c>
      <c r="C21" s="25">
        <f>SUM(E21:AL21)</f>
        <v>2</v>
      </c>
      <c r="D21" s="26">
        <f>+C21*3</f>
        <v>6</v>
      </c>
      <c r="E21" s="34">
        <v>1</v>
      </c>
      <c r="F21" s="34">
        <v>1</v>
      </c>
      <c r="G21" s="28"/>
      <c r="H21" s="28"/>
      <c r="I21" s="133"/>
      <c r="J21" s="28"/>
      <c r="K21" s="134"/>
      <c r="L21" s="31"/>
      <c r="M21" s="31"/>
      <c r="N21" s="31"/>
      <c r="O21" s="31"/>
      <c r="P21" s="31"/>
      <c r="Q21" s="31"/>
      <c r="R21" s="31"/>
      <c r="S21" s="16"/>
      <c r="T21" s="16"/>
      <c r="U21" s="136"/>
      <c r="V21" s="17"/>
      <c r="W21" s="17"/>
      <c r="X21" s="31"/>
      <c r="Y21" s="31"/>
      <c r="Z21" s="31"/>
      <c r="AA21" s="31"/>
      <c r="AB21" s="31"/>
      <c r="AC21" s="31"/>
      <c r="AD21" s="136"/>
      <c r="AE21" s="31"/>
      <c r="AF21" s="31"/>
      <c r="AG21" s="31"/>
      <c r="AH21" s="31"/>
      <c r="AI21" s="31"/>
      <c r="AJ21" s="31"/>
      <c r="AK21" s="31"/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">
      <c r="A22" s="99" t="s">
        <v>181</v>
      </c>
      <c r="B22" s="99" t="s">
        <v>180</v>
      </c>
      <c r="C22" s="25">
        <f t="shared" ref="C22:C37" si="5">SUM(E22:AL22)</f>
        <v>1</v>
      </c>
      <c r="D22" s="26">
        <f t="shared" ref="D22:D37" si="6">+C22*3</f>
        <v>3</v>
      </c>
      <c r="E22" s="28"/>
      <c r="F22" s="28"/>
      <c r="G22" s="132">
        <v>1</v>
      </c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">
      <c r="A23" s="23" t="s">
        <v>165</v>
      </c>
      <c r="B23" s="23" t="s">
        <v>195</v>
      </c>
      <c r="C23" s="25">
        <f t="shared" si="5"/>
        <v>10</v>
      </c>
      <c r="D23" s="26">
        <f t="shared" si="6"/>
        <v>30</v>
      </c>
      <c r="E23" s="31"/>
      <c r="F23" s="31"/>
      <c r="G23" s="31"/>
      <c r="H23" s="35">
        <v>1</v>
      </c>
      <c r="I23" s="35">
        <v>1</v>
      </c>
      <c r="J23" s="35">
        <v>1</v>
      </c>
      <c r="K23" s="35">
        <v>1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S23" s="32"/>
      <c r="T23" s="32"/>
      <c r="U23" s="138"/>
      <c r="V23" s="28"/>
      <c r="W23" s="28"/>
      <c r="X23" s="28"/>
      <c r="Y23" s="31"/>
      <c r="Z23" s="31"/>
      <c r="AA23" s="31"/>
      <c r="AB23" s="31"/>
      <c r="AC23" s="28"/>
      <c r="AD23" s="138"/>
      <c r="AE23" s="28"/>
      <c r="AF23" s="28"/>
      <c r="AG23" s="28"/>
      <c r="AH23" s="28"/>
      <c r="AI23" s="28"/>
      <c r="AJ23" s="28"/>
      <c r="AK23" s="28"/>
      <c r="AL23" s="28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">
      <c r="A24" s="99" t="s">
        <v>181</v>
      </c>
      <c r="B24" s="99" t="s">
        <v>180</v>
      </c>
      <c r="C24" s="25">
        <f t="shared" si="5"/>
        <v>1</v>
      </c>
      <c r="D24" s="26">
        <f t="shared" si="6"/>
        <v>3</v>
      </c>
      <c r="E24" s="31"/>
      <c r="F24" s="31"/>
      <c r="G24" s="31"/>
      <c r="H24" s="31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32"/>
      <c r="T24" s="32"/>
      <c r="U24" s="138"/>
      <c r="V24" s="132">
        <v>1</v>
      </c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">
      <c r="A25" s="23" t="s">
        <v>169</v>
      </c>
      <c r="B25" s="33" t="s">
        <v>196</v>
      </c>
      <c r="C25" s="25">
        <f t="shared" si="5"/>
        <v>3</v>
      </c>
      <c r="D25" s="26">
        <f t="shared" si="6"/>
        <v>9</v>
      </c>
      <c r="E25" s="31"/>
      <c r="F25" s="31"/>
      <c r="G25" s="31"/>
      <c r="H25" s="31"/>
      <c r="I25" s="31"/>
      <c r="J25" s="31"/>
      <c r="K25" s="31"/>
      <c r="L25" s="31"/>
      <c r="M25" s="31"/>
      <c r="N25" s="28"/>
      <c r="O25" s="28"/>
      <c r="P25" s="28"/>
      <c r="Q25" s="28"/>
      <c r="R25" s="28"/>
      <c r="S25" s="32"/>
      <c r="T25" s="32"/>
      <c r="U25" s="138"/>
      <c r="V25" s="28"/>
      <c r="W25" s="27">
        <v>1</v>
      </c>
      <c r="X25" s="27">
        <v>1</v>
      </c>
      <c r="Y25" s="27">
        <v>1</v>
      </c>
      <c r="Z25" s="28"/>
      <c r="AA25" s="28"/>
      <c r="AB25" s="28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s="14" customFormat="1" ht="12" x14ac:dyDescent="0.2">
      <c r="A26" s="23" t="s">
        <v>178</v>
      </c>
      <c r="B26" s="23" t="s">
        <v>176</v>
      </c>
      <c r="C26" s="25">
        <f t="shared" si="5"/>
        <v>1</v>
      </c>
      <c r="D26" s="26">
        <f t="shared" si="6"/>
        <v>3</v>
      </c>
      <c r="E26" s="15"/>
      <c r="F26" s="120"/>
      <c r="G26" s="23"/>
      <c r="H26" s="23"/>
      <c r="I26" s="23"/>
      <c r="J26" s="23"/>
      <c r="K26" s="23"/>
      <c r="L26" s="23"/>
      <c r="M26" s="112"/>
      <c r="N26" s="112"/>
      <c r="O26" s="112"/>
      <c r="P26" s="23"/>
      <c r="Q26" s="23"/>
      <c r="R26" s="23"/>
      <c r="S26" s="114"/>
      <c r="T26" s="114"/>
      <c r="U26" s="139"/>
      <c r="V26" s="112"/>
      <c r="W26" s="23"/>
      <c r="X26" s="110"/>
      <c r="Y26" s="23"/>
      <c r="Z26" s="119">
        <v>1</v>
      </c>
      <c r="AA26" s="23"/>
      <c r="AB26" s="23"/>
      <c r="AC26" s="28"/>
      <c r="AD26" s="139"/>
      <c r="AE26" s="23"/>
      <c r="AF26" s="23"/>
      <c r="AG26" s="23"/>
      <c r="AH26" s="23"/>
      <c r="AI26" s="23"/>
      <c r="AJ26" s="23"/>
      <c r="AK26" s="23"/>
      <c r="AL26" s="23"/>
    </row>
    <row r="27" spans="1:88" s="14" customFormat="1" ht="12" x14ac:dyDescent="0.2">
      <c r="A27" s="23" t="s">
        <v>174</v>
      </c>
      <c r="B27" s="23" t="s">
        <v>176</v>
      </c>
      <c r="C27" s="25">
        <f t="shared" si="5"/>
        <v>1</v>
      </c>
      <c r="D27" s="26">
        <f t="shared" si="6"/>
        <v>3</v>
      </c>
      <c r="E27" s="15"/>
      <c r="F27" s="120"/>
      <c r="G27" s="23"/>
      <c r="H27" s="23"/>
      <c r="I27" s="23"/>
      <c r="J27" s="23"/>
      <c r="K27" s="23"/>
      <c r="L27" s="23"/>
      <c r="M27" s="112"/>
      <c r="N27" s="112"/>
      <c r="O27" s="112"/>
      <c r="P27" s="23"/>
      <c r="Q27" s="23"/>
      <c r="R27" s="23"/>
      <c r="S27" s="114"/>
      <c r="T27" s="114"/>
      <c r="U27" s="139"/>
      <c r="V27" s="112"/>
      <c r="W27" s="23"/>
      <c r="X27" s="110"/>
      <c r="Y27" s="23"/>
      <c r="Z27" s="28"/>
      <c r="AA27" s="119">
        <v>1</v>
      </c>
      <c r="AB27" s="28"/>
      <c r="AC27" s="28"/>
      <c r="AD27" s="139"/>
      <c r="AE27" s="23"/>
      <c r="AF27" s="23"/>
      <c r="AG27" s="23"/>
      <c r="AH27" s="23"/>
      <c r="AI27" s="23"/>
      <c r="AJ27" s="23"/>
      <c r="AK27" s="23"/>
      <c r="AL27" s="23"/>
    </row>
    <row r="28" spans="1:88" ht="12" x14ac:dyDescent="0.2">
      <c r="A28" s="23" t="s">
        <v>179</v>
      </c>
      <c r="B28" s="23" t="s">
        <v>176</v>
      </c>
      <c r="C28" s="25">
        <f t="shared" si="5"/>
        <v>1</v>
      </c>
      <c r="D28" s="26">
        <f t="shared" si="6"/>
        <v>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8"/>
      <c r="Q28" s="31"/>
      <c r="R28" s="31"/>
      <c r="S28" s="16"/>
      <c r="T28" s="16"/>
      <c r="U28" s="136"/>
      <c r="V28" s="17"/>
      <c r="W28" s="17"/>
      <c r="X28" s="31"/>
      <c r="Y28" s="31"/>
      <c r="Z28" s="31"/>
      <c r="AA28" s="31"/>
      <c r="AB28" s="119">
        <v>1</v>
      </c>
      <c r="AC28" s="37"/>
      <c r="AD28" s="136"/>
      <c r="AE28" s="31"/>
      <c r="AF28" s="31"/>
      <c r="AG28" s="31"/>
      <c r="AH28" s="31"/>
      <c r="AI28" s="36"/>
      <c r="AJ28" s="36"/>
      <c r="AK28" s="36"/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</row>
    <row r="29" spans="1:88" s="14" customFormat="1" ht="12" x14ac:dyDescent="0.2">
      <c r="A29" s="23" t="s">
        <v>175</v>
      </c>
      <c r="B29" s="23" t="s">
        <v>176</v>
      </c>
      <c r="C29" s="25">
        <f t="shared" si="5"/>
        <v>1</v>
      </c>
      <c r="D29" s="26">
        <f t="shared" si="6"/>
        <v>3</v>
      </c>
      <c r="E29" s="15"/>
      <c r="F29" s="109"/>
      <c r="G29" s="112"/>
      <c r="H29" s="112"/>
      <c r="I29" s="112"/>
      <c r="J29" s="112"/>
      <c r="K29" s="112"/>
      <c r="L29" s="112"/>
      <c r="M29" s="112"/>
      <c r="N29" s="112"/>
      <c r="O29" s="23"/>
      <c r="P29" s="23"/>
      <c r="Q29" s="112"/>
      <c r="R29" s="112"/>
      <c r="S29" s="107"/>
      <c r="T29" s="108"/>
      <c r="U29" s="139"/>
      <c r="V29" s="109"/>
      <c r="W29" s="110"/>
      <c r="X29" s="23"/>
      <c r="Y29" s="23"/>
      <c r="Z29" s="23"/>
      <c r="AA29" s="23"/>
      <c r="AB29" s="112"/>
      <c r="AC29" s="119">
        <v>1</v>
      </c>
      <c r="AD29" s="139"/>
      <c r="AE29" s="23"/>
      <c r="AF29" s="23"/>
      <c r="AG29" s="23"/>
      <c r="AH29" s="23"/>
      <c r="AI29" s="23"/>
      <c r="AJ29" s="109"/>
      <c r="AK29" s="109"/>
      <c r="AL29" s="109"/>
    </row>
    <row r="30" spans="1:88" s="14" customFormat="1" ht="12" x14ac:dyDescent="0.2">
      <c r="A30" s="99" t="s">
        <v>181</v>
      </c>
      <c r="B30" s="99" t="s">
        <v>180</v>
      </c>
      <c r="C30" s="25">
        <f t="shared" si="5"/>
        <v>1</v>
      </c>
      <c r="D30" s="26">
        <f t="shared" si="6"/>
        <v>3</v>
      </c>
      <c r="E30" s="15"/>
      <c r="F30" s="109"/>
      <c r="G30" s="112"/>
      <c r="H30" s="112"/>
      <c r="I30" s="112"/>
      <c r="J30" s="112"/>
      <c r="K30" s="112"/>
      <c r="L30" s="112"/>
      <c r="M30" s="112"/>
      <c r="N30" s="112"/>
      <c r="O30" s="23"/>
      <c r="P30" s="23"/>
      <c r="Q30" s="112"/>
      <c r="R30" s="112"/>
      <c r="S30" s="107"/>
      <c r="T30" s="108"/>
      <c r="U30" s="139"/>
      <c r="V30" s="109"/>
      <c r="W30" s="110"/>
      <c r="X30" s="23"/>
      <c r="Y30" s="23"/>
      <c r="Z30" s="23"/>
      <c r="AA30" s="23"/>
      <c r="AB30" s="112"/>
      <c r="AC30" s="112"/>
      <c r="AD30" s="139"/>
      <c r="AE30" s="132">
        <v>1</v>
      </c>
      <c r="AF30" s="23"/>
      <c r="AG30" s="23"/>
      <c r="AH30" s="23"/>
      <c r="AI30" s="23"/>
      <c r="AJ30" s="109"/>
      <c r="AK30" s="109"/>
      <c r="AL30" s="109"/>
    </row>
    <row r="31" spans="1:88" ht="12" x14ac:dyDescent="0.2">
      <c r="A31" s="23" t="s">
        <v>190</v>
      </c>
      <c r="B31" s="23" t="s">
        <v>186</v>
      </c>
      <c r="C31" s="25">
        <f t="shared" si="5"/>
        <v>2</v>
      </c>
      <c r="D31" s="26">
        <f t="shared" si="6"/>
        <v>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31"/>
      <c r="R31" s="31"/>
      <c r="S31" s="41"/>
      <c r="T31" s="41"/>
      <c r="U31" s="140"/>
      <c r="V31" s="31"/>
      <c r="W31" s="31"/>
      <c r="X31" s="31"/>
      <c r="Y31" s="31"/>
      <c r="Z31" s="31"/>
      <c r="AA31" s="17"/>
      <c r="AB31" s="17"/>
      <c r="AC31" s="17"/>
      <c r="AD31" s="140"/>
      <c r="AE31" s="31"/>
      <c r="AF31" s="27">
        <v>1</v>
      </c>
      <c r="AG31" s="27">
        <v>1</v>
      </c>
      <c r="AI31" s="31"/>
      <c r="AJ31" s="31"/>
      <c r="AK31" s="31"/>
      <c r="AL31" s="31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</row>
    <row r="32" spans="1:88" ht="12" x14ac:dyDescent="0.2">
      <c r="A32" s="23" t="s">
        <v>185</v>
      </c>
      <c r="B32" s="23" t="s">
        <v>23</v>
      </c>
      <c r="C32" s="25">
        <f t="shared" si="5"/>
        <v>1</v>
      </c>
      <c r="D32" s="26">
        <f t="shared" si="6"/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1"/>
      <c r="R32" s="31"/>
      <c r="S32" s="41"/>
      <c r="T32" s="41"/>
      <c r="U32" s="140"/>
      <c r="V32" s="31"/>
      <c r="W32" s="31"/>
      <c r="X32" s="31"/>
      <c r="Y32" s="31"/>
      <c r="Z32" s="31"/>
      <c r="AA32" s="17"/>
      <c r="AB32" s="17"/>
      <c r="AC32" s="17"/>
      <c r="AD32" s="140"/>
      <c r="AE32" s="31"/>
      <c r="AF32" s="28"/>
      <c r="AG32" s="28"/>
      <c r="AH32" s="34">
        <v>1</v>
      </c>
      <c r="AI32" s="31"/>
      <c r="AJ32" s="31"/>
      <c r="AK32" s="31"/>
      <c r="AL32" s="3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:130" ht="12" x14ac:dyDescent="0.2">
      <c r="A33" s="23" t="s">
        <v>173</v>
      </c>
      <c r="B33" s="23" t="s">
        <v>23</v>
      </c>
      <c r="C33" s="25">
        <f t="shared" si="5"/>
        <v>1</v>
      </c>
      <c r="D33" s="26">
        <f t="shared" si="6"/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8"/>
      <c r="AG33" s="28"/>
      <c r="AI33" s="34">
        <v>1</v>
      </c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130" ht="12" x14ac:dyDescent="0.2">
      <c r="A34" s="23" t="s">
        <v>171</v>
      </c>
      <c r="B34" s="23" t="s">
        <v>164</v>
      </c>
      <c r="C34" s="25">
        <f t="shared" si="5"/>
        <v>1</v>
      </c>
      <c r="D34" s="26">
        <f t="shared" si="6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41"/>
      <c r="T34" s="41"/>
      <c r="U34" s="141"/>
      <c r="V34" s="31"/>
      <c r="W34" s="31"/>
      <c r="X34" s="17"/>
      <c r="Y34" s="17"/>
      <c r="Z34" s="17"/>
      <c r="AA34" s="17"/>
      <c r="AB34" s="17"/>
      <c r="AC34" s="17"/>
      <c r="AD34" s="141"/>
      <c r="AE34" s="17"/>
      <c r="AF34" s="17"/>
      <c r="AG34" s="17"/>
      <c r="AH34" s="31"/>
      <c r="AI34" s="135"/>
      <c r="AJ34" s="142">
        <v>1</v>
      </c>
      <c r="AL34" s="17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130" ht="12" x14ac:dyDescent="0.2">
      <c r="A35" s="23" t="s">
        <v>177</v>
      </c>
      <c r="B35" s="23" t="s">
        <v>180</v>
      </c>
      <c r="C35" s="25">
        <f t="shared" si="5"/>
        <v>1</v>
      </c>
      <c r="D35" s="26">
        <f t="shared" si="6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41"/>
      <c r="T35" s="41"/>
      <c r="U35" s="141"/>
      <c r="V35" s="31"/>
      <c r="W35" s="31"/>
      <c r="X35" s="17"/>
      <c r="Y35" s="17"/>
      <c r="Z35" s="17"/>
      <c r="AA35" s="17"/>
      <c r="AB35" s="17"/>
      <c r="AC35" s="17"/>
      <c r="AD35" s="141"/>
      <c r="AE35" s="17"/>
      <c r="AF35" s="17"/>
      <c r="AG35" s="17"/>
      <c r="AH35" s="17"/>
      <c r="AI35" s="17"/>
      <c r="AJ35" s="17"/>
      <c r="AK35" s="27">
        <v>1</v>
      </c>
      <c r="AL35" s="17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130" ht="12" x14ac:dyDescent="0.2">
      <c r="A36" s="99" t="s">
        <v>188</v>
      </c>
      <c r="B36" s="99" t="s">
        <v>180</v>
      </c>
      <c r="C36" s="25">
        <f t="shared" si="5"/>
        <v>1</v>
      </c>
      <c r="D36" s="26">
        <f t="shared" si="6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32">
        <v>1</v>
      </c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17"/>
      <c r="AI36" s="17"/>
      <c r="AJ36" s="17"/>
      <c r="AK36" s="28"/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130" ht="12" x14ac:dyDescent="0.2">
      <c r="A37" s="23" t="s">
        <v>47</v>
      </c>
      <c r="B37" s="23" t="s">
        <v>172</v>
      </c>
      <c r="C37" s="25">
        <f t="shared" si="5"/>
        <v>1</v>
      </c>
      <c r="D37" s="26">
        <f t="shared" si="6"/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41"/>
      <c r="T37" s="41"/>
      <c r="U37" s="140"/>
      <c r="V37" s="31"/>
      <c r="W37" s="31"/>
      <c r="X37" s="17"/>
      <c r="Y37" s="17"/>
      <c r="Z37" s="17"/>
      <c r="AA37" s="17"/>
      <c r="AB37" s="17"/>
      <c r="AC37" s="17"/>
      <c r="AD37" s="140"/>
      <c r="AE37" s="17"/>
      <c r="AF37" s="17"/>
      <c r="AG37" s="17"/>
      <c r="AH37" s="17"/>
      <c r="AI37" s="17"/>
      <c r="AJ37" s="17"/>
      <c r="AK37" s="17"/>
      <c r="AL37" s="27">
        <v>1</v>
      </c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130" ht="12" x14ac:dyDescent="0.2">
      <c r="A38" s="42" t="s">
        <v>32</v>
      </c>
      <c r="B38" s="42"/>
      <c r="C38" s="58">
        <f>SUM(C21:C37)</f>
        <v>30</v>
      </c>
      <c r="D38" s="59">
        <f>SUM(D21:D37)</f>
        <v>90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130" ht="12" x14ac:dyDescent="0.2">
      <c r="A39" s="42" t="s">
        <v>49</v>
      </c>
      <c r="B39" s="42"/>
      <c r="C39" s="58">
        <f>+C38+C15</f>
        <v>62</v>
      </c>
      <c r="D39" s="43">
        <f>+D38+D15</f>
        <v>186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130" ht="12" x14ac:dyDescent="0.2">
      <c r="A40" s="44"/>
      <c r="B40" s="44"/>
      <c r="C40" s="60"/>
      <c r="D40" s="60"/>
      <c r="E40" s="7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130" x14ac:dyDescent="0.25">
      <c r="A41" s="61"/>
      <c r="B41" s="61"/>
      <c r="E41" s="62"/>
      <c r="F41" s="62"/>
      <c r="G41" s="62"/>
      <c r="H41" s="62" t="s">
        <v>33</v>
      </c>
      <c r="I41" s="62" t="s">
        <v>33</v>
      </c>
      <c r="J41" s="62" t="s">
        <v>33</v>
      </c>
      <c r="K41" s="62" t="s">
        <v>33</v>
      </c>
      <c r="O41" s="62"/>
      <c r="U41" s="62" t="s">
        <v>33</v>
      </c>
      <c r="V41" s="62" t="s">
        <v>33</v>
      </c>
      <c r="W41" s="62" t="s">
        <v>33</v>
      </c>
      <c r="X41" s="62" t="s">
        <v>33</v>
      </c>
      <c r="Y41" s="62"/>
      <c r="Z41" s="62"/>
      <c r="AA41" s="62"/>
      <c r="AB41" s="62"/>
      <c r="AG41" s="62"/>
      <c r="AH41" s="62"/>
      <c r="AI41" s="62"/>
      <c r="AJ41" s="62"/>
      <c r="AK41" s="62"/>
      <c r="AL41" s="62"/>
      <c r="CH41" s="4"/>
      <c r="CI41" s="4"/>
      <c r="CJ41" s="4"/>
    </row>
    <row r="42" spans="1:130" ht="69" x14ac:dyDescent="0.25">
      <c r="A42" s="14"/>
      <c r="B42" s="14"/>
      <c r="C42" s="63" t="s">
        <v>52</v>
      </c>
      <c r="D42" s="63" t="s">
        <v>10</v>
      </c>
      <c r="E42" s="89"/>
      <c r="F42" s="89"/>
      <c r="G42" s="89"/>
      <c r="H42" s="64">
        <v>46148</v>
      </c>
      <c r="I42" s="64">
        <f>H42+7</f>
        <v>46155</v>
      </c>
      <c r="J42" s="64">
        <f>I42+7</f>
        <v>46162</v>
      </c>
      <c r="K42" s="64">
        <f t="shared" ref="K42" si="7">J42+7</f>
        <v>46169</v>
      </c>
      <c r="O42" s="89"/>
      <c r="U42" s="64">
        <v>46239</v>
      </c>
      <c r="V42" s="64">
        <f>U42+7</f>
        <v>46246</v>
      </c>
      <c r="W42" s="64">
        <f>V42+7</f>
        <v>46253</v>
      </c>
      <c r="X42" s="64">
        <f t="shared" ref="X42" si="8">W42+7</f>
        <v>46260</v>
      </c>
      <c r="Y42" s="89"/>
      <c r="Z42" s="89"/>
      <c r="AA42" s="89"/>
      <c r="AB42" s="89"/>
      <c r="AG42" s="89"/>
      <c r="AH42" s="89"/>
      <c r="AI42" s="89"/>
      <c r="AJ42" s="89"/>
      <c r="AK42" s="89"/>
      <c r="AL42" s="89"/>
      <c r="CH42" s="4"/>
      <c r="CI42" s="4"/>
      <c r="CJ42" s="4"/>
    </row>
    <row r="43" spans="1:130" x14ac:dyDescent="0.25">
      <c r="A43" s="61" t="s">
        <v>53</v>
      </c>
      <c r="B43" s="61"/>
      <c r="E43"/>
      <c r="F43"/>
      <c r="G43"/>
      <c r="H43"/>
      <c r="I43"/>
      <c r="J43"/>
      <c r="K43"/>
      <c r="O43" s="4"/>
      <c r="U43"/>
      <c r="V43"/>
      <c r="W43"/>
      <c r="X43"/>
      <c r="AB43"/>
      <c r="AG43"/>
      <c r="AH43"/>
      <c r="AI43"/>
      <c r="AJ43"/>
      <c r="CH43" s="4"/>
      <c r="CI43" s="4"/>
      <c r="CJ43" s="4"/>
    </row>
    <row r="44" spans="1:130" x14ac:dyDescent="0.25">
      <c r="A44" s="66" t="s">
        <v>182</v>
      </c>
      <c r="B44" s="66"/>
      <c r="C44" s="67">
        <f>SUM(E44:AL44)</f>
        <v>4</v>
      </c>
      <c r="D44" s="6">
        <f>+C44*3</f>
        <v>12</v>
      </c>
      <c r="E44" s="90"/>
      <c r="F44" s="90"/>
      <c r="G44" s="90"/>
      <c r="H44" s="68">
        <v>1</v>
      </c>
      <c r="I44" s="68">
        <v>1</v>
      </c>
      <c r="J44" s="68">
        <v>1</v>
      </c>
      <c r="K44" s="68">
        <v>1</v>
      </c>
      <c r="O44" s="4"/>
      <c r="U44" s="68">
        <v>0</v>
      </c>
      <c r="V44" s="68">
        <v>0</v>
      </c>
      <c r="W44" s="68">
        <v>0</v>
      </c>
      <c r="X44" s="68">
        <v>0</v>
      </c>
      <c r="AB44" s="90"/>
      <c r="AH44" s="7"/>
      <c r="AI44" s="7"/>
      <c r="CI44" s="4"/>
      <c r="CJ44" s="4"/>
    </row>
    <row r="45" spans="1:130" x14ac:dyDescent="0.25">
      <c r="A45" s="42" t="s">
        <v>57</v>
      </c>
      <c r="B45" s="42"/>
      <c r="C45" s="43">
        <f>+C44</f>
        <v>4</v>
      </c>
      <c r="D45" s="43">
        <f>+D44</f>
        <v>12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</row>
    <row r="46" spans="1:130" ht="12" x14ac:dyDescent="0.2">
      <c r="A46" s="44"/>
      <c r="B46" s="44"/>
      <c r="C46" s="60"/>
      <c r="D46" s="60"/>
      <c r="E46" s="7"/>
      <c r="F46" s="4" t="s">
        <v>162</v>
      </c>
      <c r="L46" s="4"/>
      <c r="M46" s="4"/>
      <c r="Y46" s="4" t="s">
        <v>162</v>
      </c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130" ht="11.25" x14ac:dyDescent="0.2">
      <c r="F47" s="4" t="s">
        <v>58</v>
      </c>
      <c r="G47" s="5"/>
      <c r="L47" s="4"/>
      <c r="M47" s="4"/>
      <c r="O47" s="4"/>
      <c r="Y47" s="4" t="s">
        <v>58</v>
      </c>
      <c r="AC47" s="5"/>
      <c r="AF47" s="5"/>
      <c r="AL47" s="5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130" customFormat="1" ht="69" x14ac:dyDescent="0.25">
      <c r="A48" s="61" t="s">
        <v>160</v>
      </c>
      <c r="B48" s="61"/>
      <c r="C48" s="63" t="s">
        <v>9</v>
      </c>
      <c r="D48" s="70" t="s">
        <v>10</v>
      </c>
      <c r="E48" s="7"/>
      <c r="F48" s="48">
        <v>46137</v>
      </c>
      <c r="G48" s="71"/>
      <c r="H48" s="7"/>
      <c r="I48" s="7"/>
      <c r="J48" s="7"/>
      <c r="K48" s="7"/>
      <c r="L48" s="7"/>
      <c r="M48" s="71"/>
      <c r="N48" s="7"/>
      <c r="O48" s="4"/>
      <c r="P48" s="4"/>
      <c r="Q48" s="71"/>
      <c r="R48" s="4"/>
      <c r="S48" s="4"/>
      <c r="T48" s="4"/>
      <c r="U48" s="4"/>
      <c r="V48" s="4"/>
      <c r="W48" s="4"/>
      <c r="X48" s="4"/>
      <c r="Y48" s="48">
        <v>46256</v>
      </c>
      <c r="Z48" s="4"/>
      <c r="AA48" s="4"/>
      <c r="AB48" s="4"/>
      <c r="AC48" s="71"/>
      <c r="AD48" s="4"/>
      <c r="AE48" s="4"/>
      <c r="AF48" s="71"/>
      <c r="AG48" s="4"/>
      <c r="AH48" s="4"/>
      <c r="AI48" s="4"/>
      <c r="AJ48" s="4"/>
      <c r="AK48" s="4"/>
      <c r="AL48" s="7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</row>
    <row r="49" spans="1:240" customFormat="1" x14ac:dyDescent="0.25">
      <c r="A49" s="69" t="s">
        <v>161</v>
      </c>
      <c r="B49" s="69"/>
      <c r="C49" s="67">
        <f>SUM(E49:AL49)</f>
        <v>2</v>
      </c>
      <c r="D49" s="67">
        <f>+C49*4</f>
        <v>8</v>
      </c>
      <c r="E49" s="7"/>
      <c r="F49" s="72">
        <v>1</v>
      </c>
      <c r="G49" s="73"/>
      <c r="H49" s="7"/>
      <c r="I49" s="7"/>
      <c r="J49" s="7"/>
      <c r="K49" s="7"/>
      <c r="L49" s="7"/>
      <c r="M49" s="73"/>
      <c r="N49" s="7"/>
      <c r="O49" s="4"/>
      <c r="P49" s="4"/>
      <c r="Q49" s="73"/>
      <c r="R49" s="4"/>
      <c r="S49" s="4"/>
      <c r="T49" s="4"/>
      <c r="U49" s="4"/>
      <c r="V49" s="4"/>
      <c r="W49" s="4"/>
      <c r="X49" s="4"/>
      <c r="Y49" s="72">
        <v>1</v>
      </c>
      <c r="Z49" s="4"/>
      <c r="AA49" s="4"/>
      <c r="AB49" s="4"/>
      <c r="AC49" s="73"/>
      <c r="AD49" s="4"/>
      <c r="AE49" s="4"/>
      <c r="AF49" s="73"/>
      <c r="AG49" s="4"/>
      <c r="AH49" s="4"/>
      <c r="AI49" s="4"/>
      <c r="AJ49" s="4"/>
      <c r="AK49" s="4"/>
      <c r="AL49" s="73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240" s="76" customFormat="1" ht="12" x14ac:dyDescent="0.2">
      <c r="A50" s="42" t="s">
        <v>32</v>
      </c>
      <c r="B50" s="42"/>
      <c r="C50" s="43">
        <f>SUM(C49:C49)</f>
        <v>2</v>
      </c>
      <c r="D50" s="43">
        <f>SUM(D49:D49)</f>
        <v>8</v>
      </c>
      <c r="E50" s="42"/>
      <c r="F50" s="128" t="s">
        <v>189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128" t="s">
        <v>189</v>
      </c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240" ht="12" x14ac:dyDescent="0.2">
      <c r="A51" s="44"/>
      <c r="B51" s="44"/>
      <c r="C51" s="60"/>
      <c r="D51" s="60"/>
      <c r="E51" s="7"/>
      <c r="S51" s="7"/>
      <c r="AD51" s="127"/>
      <c r="AK51" s="127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</row>
    <row r="52" spans="1:240" ht="24" x14ac:dyDescent="0.2">
      <c r="A52" s="81" t="s">
        <v>68</v>
      </c>
      <c r="B52" s="81"/>
      <c r="C52" s="82">
        <f>+C15+C50+C39</f>
        <v>96</v>
      </c>
      <c r="D52" s="82">
        <f>+D15+D50+D39</f>
        <v>290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240" ht="12" x14ac:dyDescent="0.2">
      <c r="A53" s="83" t="s">
        <v>69</v>
      </c>
      <c r="B53" s="83"/>
      <c r="C53" s="82">
        <f>+C52+C45</f>
        <v>100</v>
      </c>
      <c r="D53" s="82">
        <f>+D52+D45</f>
        <v>302</v>
      </c>
      <c r="E53" s="7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s="5" customFormat="1" ht="11.25" x14ac:dyDescent="0.2">
      <c r="F54" s="7"/>
      <c r="G54" s="7"/>
      <c r="H54" s="7"/>
      <c r="I54" s="7"/>
      <c r="J54" s="7"/>
      <c r="K54" s="7"/>
      <c r="L54" s="7"/>
      <c r="M54" s="7"/>
      <c r="N54" s="7"/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s="5" customFormat="1" ht="11.25" x14ac:dyDescent="0.2">
      <c r="F55" s="7"/>
      <c r="G55" s="7"/>
      <c r="H55" s="7"/>
      <c r="I55" s="7"/>
      <c r="J55" s="7"/>
      <c r="K55" s="7"/>
      <c r="L55" s="7"/>
      <c r="M55" s="7"/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x14ac:dyDescent="0.25">
      <c r="A56"/>
      <c r="B56"/>
      <c r="C56" s="84"/>
      <c r="D56" s="8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</row>
    <row r="58" spans="1:240" ht="12" x14ac:dyDescent="0.2">
      <c r="A58" s="61"/>
      <c r="B58" s="6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59" spans="1:240" ht="11.25" x14ac:dyDescent="0.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240" ht="11.25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1.25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1.25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1.25" x14ac:dyDescent="0.2">
      <c r="A63" s="12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1.25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Año 1 2022 ideal</vt:lpstr>
      <vt:lpstr>Año 1 2023 ant</vt:lpstr>
      <vt:lpstr>Año 1 2024 antiguo</vt:lpstr>
      <vt:lpstr>Año 1 2024 M y J (v1)</vt:lpstr>
      <vt:lpstr>Año 1 2024 M y J (v2)</vt:lpstr>
      <vt:lpstr>Aromaterapia 2025</vt:lpstr>
      <vt:lpstr>AM</vt:lpstr>
      <vt:lpstr>PM</vt:lpstr>
      <vt:lpstr>PM 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curso</dc:creator>
  <cp:lastModifiedBy>HANA SALUD Y BIENESTAR SAC</cp:lastModifiedBy>
  <cp:lastPrinted>2023-05-25T21:31:04Z</cp:lastPrinted>
  <dcterms:created xsi:type="dcterms:W3CDTF">2021-11-10T20:57:11Z</dcterms:created>
  <dcterms:modified xsi:type="dcterms:W3CDTF">2026-02-11T15:53:46Z</dcterms:modified>
</cp:coreProperties>
</file>